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codeName="ThisWorkbook" defaultThemeVersion="124226"/>
  <mc:AlternateContent xmlns:mc="http://schemas.openxmlformats.org/markup-compatibility/2006">
    <mc:Choice Requires="x15">
      <x15ac:absPath xmlns:x15ac="http://schemas.microsoft.com/office/spreadsheetml/2010/11/ac" url="https://d.docs.live.net/fa93c1aad63d7fe3/デスクトップ/"/>
    </mc:Choice>
  </mc:AlternateContent>
  <xr:revisionPtr revIDLastSave="0" documentId="8_{79E843FD-FDCF-4A3D-BB11-E88C6EFF1C9D}" xr6:coauthVersionLast="47" xr6:coauthVersionMax="47" xr10:uidLastSave="{00000000-0000-0000-0000-000000000000}"/>
  <workbookProtection lockStructure="1"/>
  <bookViews>
    <workbookView xWindow="-98" yWindow="-98" windowWidth="20715" windowHeight="13155" xr2:uid="{FF19CCF9-1419-4545-9118-1A1E3644B78F}"/>
  </bookViews>
  <sheets>
    <sheet name="注意事項【必読】" sheetId="19" r:id="rId1"/>
    <sheet name="①個人情報の取扱" sheetId="21" r:id="rId2"/>
    <sheet name="②チーム情報入力" sheetId="27" r:id="rId3"/>
    <sheet name="③帯同審判" sheetId="30" r:id="rId4"/>
    <sheet name="④選手入力" sheetId="17" r:id="rId5"/>
    <sheet name="⑤入力確認表" sheetId="5" r:id="rId6"/>
    <sheet name="⑥選手名簿" sheetId="28" r:id="rId7"/>
  </sheets>
  <definedNames>
    <definedName name="_xlnm.Print_Area" localSheetId="6">⑥選手名簿!$B$1:$F$53</definedName>
    <definedName name="_xlnm.Print_Titles" localSheetId="6">⑥選手名簿!$1:$3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 i="28" l="1"/>
  <c r="Y35" i="27"/>
  <c r="Z35" i="27"/>
  <c r="AA35" i="27"/>
  <c r="AB35" i="27"/>
  <c r="AC35" i="27"/>
  <c r="AD35" i="27"/>
  <c r="AE35" i="27"/>
  <c r="AF35" i="27"/>
  <c r="AG35" i="27"/>
  <c r="AH35" i="27"/>
  <c r="AI35" i="27"/>
  <c r="AJ35" i="27"/>
  <c r="AK35" i="27"/>
  <c r="AL35" i="27"/>
  <c r="AM35" i="27"/>
  <c r="AN35" i="27"/>
  <c r="AO35" i="27"/>
  <c r="AP35" i="27"/>
  <c r="AQ35" i="27"/>
  <c r="AR35" i="27"/>
  <c r="AS35" i="27"/>
  <c r="AT35" i="27" s="1"/>
  <c r="B9" i="17"/>
  <c r="B10" i="17"/>
  <c r="B11" i="17"/>
  <c r="B12" i="17"/>
  <c r="B13" i="17"/>
  <c r="B14" i="17"/>
  <c r="B15" i="17"/>
  <c r="B16" i="17"/>
  <c r="B17" i="17"/>
  <c r="B18" i="17"/>
  <c r="B19" i="17"/>
  <c r="B20" i="17"/>
  <c r="B21" i="17"/>
  <c r="B22" i="17"/>
  <c r="B23" i="17"/>
  <c r="B24" i="17"/>
  <c r="B25" i="17"/>
  <c r="B26" i="17"/>
  <c r="B27" i="17"/>
  <c r="B28" i="17"/>
  <c r="B29" i="17"/>
  <c r="B30" i="17"/>
  <c r="B31" i="17"/>
  <c r="B32" i="17"/>
  <c r="B33" i="17"/>
  <c r="B34" i="17"/>
  <c r="B35" i="17"/>
  <c r="B36" i="17"/>
  <c r="B37" i="17"/>
  <c r="B38" i="17"/>
  <c r="B39" i="17"/>
  <c r="B40" i="17"/>
  <c r="B41" i="17"/>
  <c r="B42" i="17"/>
  <c r="B43" i="17"/>
  <c r="B44" i="17"/>
  <c r="B45" i="17"/>
  <c r="B46" i="17"/>
  <c r="B47" i="17"/>
  <c r="B48" i="17"/>
  <c r="B49" i="17"/>
  <c r="B50" i="17"/>
  <c r="B51" i="17"/>
  <c r="B52" i="17"/>
  <c r="B53" i="17"/>
  <c r="B54" i="17"/>
  <c r="B55" i="17"/>
  <c r="B56" i="17"/>
  <c r="B57" i="17"/>
  <c r="B58" i="17"/>
  <c r="C17" i="30"/>
  <c r="C18" i="30"/>
  <c r="C13" i="30"/>
  <c r="C14" i="30"/>
  <c r="C15" i="30"/>
  <c r="C11" i="30"/>
  <c r="C12" i="30"/>
  <c r="C10" i="30"/>
  <c r="C16" i="30" l="1"/>
  <c r="C7" i="30"/>
  <c r="C8" i="30"/>
  <c r="C9" i="30"/>
  <c r="B6" i="28"/>
  <c r="C6" i="28" s="1"/>
  <c r="B7" i="28"/>
  <c r="C7" i="28" s="1"/>
  <c r="B8" i="28"/>
  <c r="C8" i="28" s="1"/>
  <c r="B9" i="28"/>
  <c r="C9" i="28" s="1"/>
  <c r="B15" i="28"/>
  <c r="C15" i="28" s="1"/>
  <c r="B16" i="28"/>
  <c r="C16" i="28" s="1"/>
  <c r="B17" i="28"/>
  <c r="C17" i="28" s="1"/>
  <c r="B18" i="28"/>
  <c r="C18" i="28" s="1"/>
  <c r="B19" i="28"/>
  <c r="C19" i="28" s="1"/>
  <c r="B20" i="28"/>
  <c r="C20" i="28" s="1"/>
  <c r="B21" i="28"/>
  <c r="C21" i="28" s="1"/>
  <c r="B22" i="28"/>
  <c r="C22" i="28" s="1"/>
  <c r="B23" i="28"/>
  <c r="C23" i="28" s="1"/>
  <c r="B24" i="28"/>
  <c r="C24" i="28" s="1"/>
  <c r="B25" i="28"/>
  <c r="C25" i="28" s="1"/>
  <c r="B26" i="28"/>
  <c r="C26" i="28" s="1"/>
  <c r="B27" i="28"/>
  <c r="C27" i="28" s="1"/>
  <c r="B28" i="28"/>
  <c r="C28" i="28" s="1"/>
  <c r="B29" i="28"/>
  <c r="C29" i="28" s="1"/>
  <c r="B30" i="28"/>
  <c r="C30" i="28" s="1"/>
  <c r="B31" i="28"/>
  <c r="C31" i="28" s="1"/>
  <c r="B32" i="28"/>
  <c r="C32" i="28" s="1"/>
  <c r="B33" i="28"/>
  <c r="C33" i="28" s="1"/>
  <c r="B34" i="28"/>
  <c r="C34" i="28" s="1"/>
  <c r="B35" i="28"/>
  <c r="C35" i="28" s="1"/>
  <c r="B36" i="28"/>
  <c r="C36" i="28" s="1"/>
  <c r="B37" i="28"/>
  <c r="C37" i="28" s="1"/>
  <c r="B38" i="28"/>
  <c r="C38" i="28" s="1"/>
  <c r="B39" i="28"/>
  <c r="C39" i="28" s="1"/>
  <c r="B40" i="28"/>
  <c r="C40" i="28" s="1"/>
  <c r="B41" i="28"/>
  <c r="C41" i="28" s="1"/>
  <c r="B42" i="28"/>
  <c r="C42" i="28" s="1"/>
  <c r="B43" i="28"/>
  <c r="C43" i="28" s="1"/>
  <c r="B44" i="28"/>
  <c r="C44" i="28" s="1"/>
  <c r="B45" i="28"/>
  <c r="C45" i="28" s="1"/>
  <c r="B46" i="28"/>
  <c r="C46" i="28" s="1"/>
  <c r="B47" i="28"/>
  <c r="C47" i="28" s="1"/>
  <c r="B48" i="28"/>
  <c r="C48" i="28" s="1"/>
  <c r="B49" i="28"/>
  <c r="C49" i="28" s="1"/>
  <c r="B50" i="28"/>
  <c r="C50" i="28" s="1"/>
  <c r="B51" i="28"/>
  <c r="C51" i="28" s="1"/>
  <c r="B52" i="28"/>
  <c r="C52" i="28" s="1"/>
  <c r="B53" i="28"/>
  <c r="C53" i="28" s="1"/>
  <c r="B5" i="28"/>
  <c r="C5" i="28" s="1"/>
  <c r="E4" i="28"/>
  <c r="D4" i="28"/>
  <c r="C4" i="28"/>
  <c r="M28" i="27"/>
  <c r="G37" i="5"/>
  <c r="G36" i="5"/>
  <c r="G35" i="5"/>
  <c r="G34" i="5"/>
  <c r="G33" i="5"/>
  <c r="G32" i="5"/>
  <c r="G31" i="5"/>
  <c r="G30" i="5"/>
  <c r="G29" i="5"/>
  <c r="E31" i="5"/>
  <c r="E37" i="5"/>
  <c r="E33" i="5"/>
  <c r="E36" i="5"/>
  <c r="E34" i="5"/>
  <c r="E29" i="5"/>
  <c r="E35" i="5"/>
  <c r="E30" i="5"/>
  <c r="E32" i="5"/>
  <c r="D5" i="28" l="1"/>
  <c r="E7" i="28"/>
  <c r="E6" i="28"/>
  <c r="E51" i="28"/>
  <c r="D51" i="28"/>
  <c r="D15" i="28"/>
  <c r="B10" i="28"/>
  <c r="D10" i="28" s="1"/>
  <c r="D9" i="28"/>
  <c r="E50" i="28"/>
  <c r="D49" i="28"/>
  <c r="E15" i="28"/>
  <c r="E47" i="28"/>
  <c r="D47" i="28"/>
  <c r="E43" i="28"/>
  <c r="E39" i="28"/>
  <c r="E35" i="28"/>
  <c r="E31" i="28"/>
  <c r="E27" i="28"/>
  <c r="E23" i="28"/>
  <c r="E19" i="28"/>
  <c r="D50" i="28"/>
  <c r="E46" i="28"/>
  <c r="E42" i="28"/>
  <c r="E38" i="28"/>
  <c r="E34" i="28"/>
  <c r="E30" i="28"/>
  <c r="E26" i="28"/>
  <c r="E22" i="28"/>
  <c r="E18" i="28"/>
  <c r="D7" i="28"/>
  <c r="D53" i="28"/>
  <c r="D46" i="28"/>
  <c r="D42" i="28"/>
  <c r="D38" i="28"/>
  <c r="D34" i="28"/>
  <c r="D30" i="28"/>
  <c r="D26" i="28"/>
  <c r="D22" i="28"/>
  <c r="D18" i="28"/>
  <c r="E10" i="28"/>
  <c r="D45" i="28"/>
  <c r="D41" i="28"/>
  <c r="D37" i="28"/>
  <c r="D33" i="28"/>
  <c r="D29" i="28"/>
  <c r="D25" i="28"/>
  <c r="D21" i="28"/>
  <c r="D17" i="28"/>
  <c r="E53" i="28"/>
  <c r="D48" i="28"/>
  <c r="E45" i="28"/>
  <c r="D40" i="28"/>
  <c r="E37" i="28"/>
  <c r="D32" i="28"/>
  <c r="E29" i="28"/>
  <c r="D24" i="28"/>
  <c r="E21" i="28"/>
  <c r="D16" i="28"/>
  <c r="D8" i="28"/>
  <c r="E52" i="28"/>
  <c r="E44" i="28"/>
  <c r="D39" i="28"/>
  <c r="E36" i="28"/>
  <c r="D31" i="28"/>
  <c r="E28" i="28"/>
  <c r="D23" i="28"/>
  <c r="E20" i="28"/>
  <c r="D52" i="28"/>
  <c r="E49" i="28"/>
  <c r="D44" i="28"/>
  <c r="E41" i="28"/>
  <c r="D36" i="28"/>
  <c r="E33" i="28"/>
  <c r="D28" i="28"/>
  <c r="E25" i="28"/>
  <c r="D20" i="28"/>
  <c r="E17" i="28"/>
  <c r="E9" i="28"/>
  <c r="E48" i="28"/>
  <c r="D43" i="28"/>
  <c r="E40" i="28"/>
  <c r="D35" i="28"/>
  <c r="E32" i="28"/>
  <c r="D27" i="28"/>
  <c r="E24" i="28"/>
  <c r="D19" i="28"/>
  <c r="E16" i="28"/>
  <c r="E8" i="28"/>
  <c r="E5" i="28"/>
  <c r="D6" i="28"/>
  <c r="B24" i="5"/>
  <c r="C10" i="28" l="1"/>
  <c r="B11" i="28"/>
  <c r="C11" i="28" l="1"/>
  <c r="E11" i="28"/>
  <c r="B12" i="28"/>
  <c r="D11" i="28"/>
  <c r="L9" i="17"/>
  <c r="L10" i="17"/>
  <c r="L11" i="17"/>
  <c r="L12" i="17"/>
  <c r="L13" i="17"/>
  <c r="L14" i="17"/>
  <c r="L15" i="17"/>
  <c r="L16" i="17"/>
  <c r="L17" i="17"/>
  <c r="L18" i="17"/>
  <c r="L19" i="17"/>
  <c r="L20" i="17"/>
  <c r="L21" i="17"/>
  <c r="L22" i="17"/>
  <c r="L23" i="17"/>
  <c r="L24" i="17"/>
  <c r="L25" i="17"/>
  <c r="L26" i="17"/>
  <c r="L27" i="17"/>
  <c r="L28" i="17"/>
  <c r="L29" i="17"/>
  <c r="L30" i="17"/>
  <c r="L31" i="17"/>
  <c r="L32" i="17"/>
  <c r="L33" i="17"/>
  <c r="L34" i="17"/>
  <c r="L35" i="17"/>
  <c r="L36" i="17"/>
  <c r="L37" i="17"/>
  <c r="L38" i="17"/>
  <c r="L39" i="17"/>
  <c r="L40" i="17"/>
  <c r="L41" i="17"/>
  <c r="L42" i="17"/>
  <c r="L43" i="17"/>
  <c r="L44" i="17"/>
  <c r="L45" i="17"/>
  <c r="L46" i="17"/>
  <c r="L47" i="17"/>
  <c r="L48" i="17"/>
  <c r="L49" i="17"/>
  <c r="L50" i="17"/>
  <c r="L51" i="17"/>
  <c r="L52" i="17"/>
  <c r="L53" i="17"/>
  <c r="L54" i="17"/>
  <c r="L55" i="17"/>
  <c r="L56" i="17"/>
  <c r="L57" i="17"/>
  <c r="L58" i="17"/>
  <c r="B7" i="5"/>
  <c r="F7" i="5"/>
  <c r="D7" i="5"/>
  <c r="B11" i="5"/>
  <c r="B9" i="5"/>
  <c r="M30" i="27"/>
  <c r="M26" i="27"/>
  <c r="M24" i="27"/>
  <c r="M22" i="27"/>
  <c r="M21" i="27"/>
  <c r="M11" i="27"/>
  <c r="M8" i="27"/>
  <c r="M6" i="27"/>
  <c r="M5" i="27"/>
  <c r="M3" i="27"/>
  <c r="B22" i="5"/>
  <c r="B20" i="5"/>
  <c r="B18" i="5"/>
  <c r="B16" i="5"/>
  <c r="B14" i="5"/>
  <c r="C12" i="28" l="1"/>
  <c r="B13" i="28"/>
  <c r="E12" i="28"/>
  <c r="D12" i="28"/>
  <c r="H21" i="5"/>
  <c r="I21" i="5"/>
  <c r="Q30" i="5"/>
  <c r="Q31" i="5"/>
  <c r="Q32" i="5"/>
  <c r="Q33" i="5"/>
  <c r="Q34" i="5"/>
  <c r="Q35" i="5"/>
  <c r="Q36" i="5"/>
  <c r="Q37" i="5"/>
  <c r="Q29" i="5"/>
  <c r="C37" i="5"/>
  <c r="C36" i="5"/>
  <c r="C35" i="5"/>
  <c r="C34" i="5"/>
  <c r="C33" i="5"/>
  <c r="C32" i="5"/>
  <c r="C31" i="5"/>
  <c r="C30" i="5"/>
  <c r="C29" i="5"/>
  <c r="C13" i="28" l="1"/>
  <c r="D13" i="28"/>
  <c r="B14" i="28"/>
  <c r="E13" i="28"/>
  <c r="J21" i="5"/>
  <c r="H29" i="5"/>
  <c r="P30" i="5"/>
  <c r="L30" i="5" s="1"/>
  <c r="P33" i="5"/>
  <c r="L33" i="5" s="1"/>
  <c r="P36" i="5"/>
  <c r="L36" i="5" s="1"/>
  <c r="P35" i="5"/>
  <c r="L35" i="5" s="1"/>
  <c r="P31" i="5"/>
  <c r="L31" i="5" s="1"/>
  <c r="P37" i="5"/>
  <c r="L37" i="5" s="1"/>
  <c r="P34" i="5"/>
  <c r="L34" i="5" s="1"/>
  <c r="P32" i="5"/>
  <c r="L32" i="5" s="1"/>
  <c r="P29" i="5"/>
  <c r="L29" i="5" s="1"/>
  <c r="C14" i="28" l="1"/>
  <c r="E14" i="28"/>
  <c r="D14" i="28"/>
  <c r="H37" i="5"/>
  <c r="H36" i="5"/>
  <c r="H35" i="5"/>
  <c r="H34" i="5"/>
  <c r="H33" i="5"/>
  <c r="H32" i="5"/>
  <c r="H31" i="5"/>
  <c r="H30" i="5"/>
  <c r="G38" i="5"/>
  <c r="H38" i="5" l="1"/>
</calcChain>
</file>

<file path=xl/sharedStrings.xml><?xml version="1.0" encoding="utf-8"?>
<sst xmlns="http://schemas.openxmlformats.org/spreadsheetml/2006/main" count="314" uniqueCount="220">
  <si>
    <t>監督</t>
    <rPh sb="0" eb="2">
      <t>カントク</t>
    </rPh>
    <phoneticPr fontId="2"/>
  </si>
  <si>
    <t>選手</t>
    <rPh sb="0" eb="2">
      <t>センシュ</t>
    </rPh>
    <phoneticPr fontId="2"/>
  </si>
  <si>
    <t>　　　　　　　　　　　　　　　　　　　　　　　　　　　　</t>
  </si>
  <si>
    <t>個人情報に関する取り扱いについて</t>
  </si>
  <si>
    <t>1．参加申込書に記載された個人情報の取り扱い</t>
  </si>
  <si>
    <t>2．競技結果（記録）等の取り扱い</t>
  </si>
  <si>
    <t>参加児童・生徒・保護者の皆様へ</t>
    <rPh sb="2" eb="4">
      <t>ジドウ</t>
    </rPh>
    <rPh sb="5" eb="7">
      <t>セイト</t>
    </rPh>
    <phoneticPr fontId="2"/>
  </si>
  <si>
    <t>広島県フェンシング協会</t>
    <rPh sb="0" eb="3">
      <t>ヒロシマケン</t>
    </rPh>
    <rPh sb="9" eb="11">
      <t>キョウカイ</t>
    </rPh>
    <phoneticPr fontId="2"/>
  </si>
  <si>
    <t>種別</t>
    <rPh sb="0" eb="2">
      <t>シュベツ</t>
    </rPh>
    <phoneticPr fontId="2"/>
  </si>
  <si>
    <t>参加費</t>
    <rPh sb="0" eb="3">
      <t>サンカヒ</t>
    </rPh>
    <phoneticPr fontId="2"/>
  </si>
  <si>
    <t>個人情報の取得及び公開に関して，ご意見・ご質問がある方は，当協会にご連絡ください。</t>
    <rPh sb="29" eb="32">
      <t>トウキョウカイ</t>
    </rPh>
    <phoneticPr fontId="2"/>
  </si>
  <si>
    <t>チーム名</t>
    <rPh sb="3" eb="4">
      <t>メイ</t>
    </rPh>
    <phoneticPr fontId="2"/>
  </si>
  <si>
    <t>（よみかた）</t>
    <phoneticPr fontId="2"/>
  </si>
  <si>
    <t>申込する人の</t>
    <rPh sb="0" eb="2">
      <t>モウシコミ</t>
    </rPh>
    <rPh sb="4" eb="5">
      <t>ヒト</t>
    </rPh>
    <phoneticPr fontId="2"/>
  </si>
  <si>
    <t>郵便番号</t>
    <rPh sb="0" eb="4">
      <t>ユウビンバンゴウ</t>
    </rPh>
    <phoneticPr fontId="2"/>
  </si>
  <si>
    <t>住所</t>
    <rPh sb="0" eb="2">
      <t>ジュウショ</t>
    </rPh>
    <phoneticPr fontId="2"/>
  </si>
  <si>
    <t>携帯電話</t>
    <rPh sb="0" eb="2">
      <t>ケイタイ</t>
    </rPh>
    <rPh sb="2" eb="4">
      <t>デンワ</t>
    </rPh>
    <phoneticPr fontId="2"/>
  </si>
  <si>
    <t>年</t>
    <rPh sb="0" eb="1">
      <t>ネン</t>
    </rPh>
    <phoneticPr fontId="2"/>
  </si>
  <si>
    <t>月</t>
    <rPh sb="0" eb="1">
      <t>ガツ</t>
    </rPh>
    <phoneticPr fontId="2"/>
  </si>
  <si>
    <t>日</t>
    <rPh sb="0" eb="1">
      <t>ヒ</t>
    </rPh>
    <phoneticPr fontId="2"/>
  </si>
  <si>
    <t>幼年</t>
    <rPh sb="0" eb="2">
      <t>ヨウネン</t>
    </rPh>
    <phoneticPr fontId="2"/>
  </si>
  <si>
    <t>人数（人）</t>
    <rPh sb="0" eb="2">
      <t>ニンズウ</t>
    </rPh>
    <rPh sb="3" eb="4">
      <t>ニン</t>
    </rPh>
    <phoneticPr fontId="2"/>
  </si>
  <si>
    <t>金額（円）</t>
    <rPh sb="0" eb="2">
      <t>キンガク</t>
    </rPh>
    <rPh sb="3" eb="4">
      <t>エン</t>
    </rPh>
    <phoneticPr fontId="2"/>
  </si>
  <si>
    <t>合　　　　　　　　　　　計</t>
    <rPh sb="0" eb="1">
      <t>ゴウ</t>
    </rPh>
    <rPh sb="12" eb="13">
      <t>ケイ</t>
    </rPh>
    <phoneticPr fontId="2"/>
  </si>
  <si>
    <t>種　　別</t>
    <rPh sb="0" eb="1">
      <t>タネ</t>
    </rPh>
    <rPh sb="3" eb="4">
      <t>ベツ</t>
    </rPh>
    <phoneticPr fontId="2"/>
  </si>
  <si>
    <t>全角ひらがなで入力してください。</t>
    <rPh sb="0" eb="2">
      <t>ゼンカク</t>
    </rPh>
    <rPh sb="7" eb="9">
      <t>ニュウリョク</t>
    </rPh>
    <phoneticPr fontId="2"/>
  </si>
  <si>
    <t>申込人数等</t>
    <rPh sb="0" eb="2">
      <t>モウシコミ</t>
    </rPh>
    <rPh sb="2" eb="4">
      <t>ニンズウ</t>
    </rPh>
    <rPh sb="4" eb="5">
      <t>トウ</t>
    </rPh>
    <phoneticPr fontId="2"/>
  </si>
  <si>
    <t>　　　　</t>
    <phoneticPr fontId="2"/>
  </si>
  <si>
    <t>　本協会は，参加申込書の提出をもって，これらの取り扱いに関して，御承諾をいただいたものとして対応させていただきます。</t>
    <rPh sb="2" eb="4">
      <t>キョウカイ</t>
    </rPh>
    <phoneticPr fontId="2"/>
  </si>
  <si>
    <t>　本協会は，フェンシングの振興を目的として，表題の競技大会を主催しております。</t>
    <rPh sb="2" eb="4">
      <t>キョウカイ</t>
    </rPh>
    <rPh sb="22" eb="24">
      <t>ヒョウダイ</t>
    </rPh>
    <phoneticPr fontId="2"/>
  </si>
  <si>
    <t>　本協会は，取得した個人情報を次の利用目的以外に使用することはありません。</t>
    <rPh sb="2" eb="4">
      <t>キョウカイ</t>
    </rPh>
    <phoneticPr fontId="2"/>
  </si>
  <si>
    <t>№</t>
    <phoneticPr fontId="2"/>
  </si>
  <si>
    <t>に関するものを収めてあります。</t>
    <rPh sb="1" eb="2">
      <t>カン</t>
    </rPh>
    <rPh sb="7" eb="8">
      <t>オサ</t>
    </rPh>
    <phoneticPr fontId="2"/>
  </si>
  <si>
    <t>ファイルの構成は次のとおりです。</t>
    <rPh sb="5" eb="7">
      <t>コウセイ</t>
    </rPh>
    <rPh sb="8" eb="9">
      <t>ツギ</t>
    </rPh>
    <phoneticPr fontId="2"/>
  </si>
  <si>
    <t>　ついては，その主催競技大会の参加申込書等によって取得される個人情報の取り扱いについて，次のとおり対応します。</t>
    <phoneticPr fontId="2"/>
  </si>
  <si>
    <t>（1）大会プログラムに掲載されます。</t>
    <phoneticPr fontId="2"/>
  </si>
  <si>
    <t>（2）競技場内でアナウンス等により紹介・コールされます。</t>
    <phoneticPr fontId="2"/>
  </si>
  <si>
    <t>（3）競技場内外の掲示板等に掲示されます。</t>
    <phoneticPr fontId="2"/>
  </si>
  <si>
    <t>（1）大会報告書に掲載されます。</t>
    <phoneticPr fontId="2"/>
  </si>
  <si>
    <t>（2）報道機関の取材によって，新聞等のメディアで公開されます。</t>
    <phoneticPr fontId="2"/>
  </si>
  <si>
    <t>このファイルは</t>
    <phoneticPr fontId="2"/>
  </si>
  <si>
    <t>参加費＠5,000円</t>
    <rPh sb="0" eb="3">
      <t>サンカヒ</t>
    </rPh>
    <rPh sb="9" eb="10">
      <t>エン</t>
    </rPh>
    <phoneticPr fontId="2"/>
  </si>
  <si>
    <t>年長</t>
    <rPh sb="0" eb="2">
      <t>ネンチョウ</t>
    </rPh>
    <phoneticPr fontId="2"/>
  </si>
  <si>
    <t>小２</t>
    <rPh sb="0" eb="1">
      <t>ショウ</t>
    </rPh>
    <phoneticPr fontId="2"/>
  </si>
  <si>
    <t>小１</t>
    <rPh sb="0" eb="1">
      <t>ショウ</t>
    </rPh>
    <phoneticPr fontId="2"/>
  </si>
  <si>
    <t>小４</t>
    <rPh sb="0" eb="1">
      <t>ショウ</t>
    </rPh>
    <phoneticPr fontId="2"/>
  </si>
  <si>
    <t>小３</t>
    <rPh sb="0" eb="1">
      <t>ショウ</t>
    </rPh>
    <phoneticPr fontId="2"/>
  </si>
  <si>
    <t>小５</t>
    <rPh sb="0" eb="1">
      <t>ショウ</t>
    </rPh>
    <phoneticPr fontId="2"/>
  </si>
  <si>
    <t>小６</t>
    <rPh sb="0" eb="1">
      <t>ショウ</t>
    </rPh>
    <phoneticPr fontId="2"/>
  </si>
  <si>
    <t>中２</t>
    <rPh sb="0" eb="1">
      <t>チュウ</t>
    </rPh>
    <phoneticPr fontId="2"/>
  </si>
  <si>
    <t>中１</t>
    <rPh sb="0" eb="1">
      <t>チュウ</t>
    </rPh>
    <phoneticPr fontId="2"/>
  </si>
  <si>
    <t>中３</t>
    <rPh sb="0" eb="1">
      <t>チュウ</t>
    </rPh>
    <phoneticPr fontId="2"/>
  </si>
  <si>
    <t>１．チーム所在都道府県</t>
    <rPh sb="5" eb="7">
      <t>ショザイ</t>
    </rPh>
    <rPh sb="7" eb="11">
      <t>トドウフケン</t>
    </rPh>
    <phoneticPr fontId="2"/>
  </si>
  <si>
    <t>２．チーム名（正式名称）</t>
    <rPh sb="5" eb="6">
      <t>メイ</t>
    </rPh>
    <rPh sb="7" eb="9">
      <t>セイシキ</t>
    </rPh>
    <rPh sb="9" eb="11">
      <t>メイショウ</t>
    </rPh>
    <phoneticPr fontId="2"/>
  </si>
  <si>
    <t>３．チーム名（略称）</t>
    <rPh sb="5" eb="6">
      <t>メイ</t>
    </rPh>
    <rPh sb="7" eb="9">
      <t>リャクショウ</t>
    </rPh>
    <phoneticPr fontId="2"/>
  </si>
  <si>
    <t>※賞状記載に利用</t>
    <rPh sb="1" eb="3">
      <t>ショウジョウ</t>
    </rPh>
    <rPh sb="3" eb="5">
      <t>キサイ</t>
    </rPh>
    <rPh sb="6" eb="8">
      <t>リヨウ</t>
    </rPh>
    <phoneticPr fontId="2"/>
  </si>
  <si>
    <t>４．種別監督一覧</t>
    <rPh sb="2" eb="4">
      <t>シュベツ</t>
    </rPh>
    <rPh sb="4" eb="6">
      <t>カントク</t>
    </rPh>
    <rPh sb="6" eb="8">
      <t>イチラン</t>
    </rPh>
    <phoneticPr fontId="2"/>
  </si>
  <si>
    <t>◎チーム情報</t>
    <rPh sb="4" eb="6">
      <t>ジョウホウ</t>
    </rPh>
    <phoneticPr fontId="2"/>
  </si>
  <si>
    <t>※姓と名の間は「全角空白１つ」空けること。</t>
    <rPh sb="1" eb="2">
      <t>セイ</t>
    </rPh>
    <rPh sb="3" eb="4">
      <t>ナ</t>
    </rPh>
    <rPh sb="5" eb="6">
      <t>アイダ</t>
    </rPh>
    <rPh sb="8" eb="10">
      <t>ゼンカク</t>
    </rPh>
    <rPh sb="10" eb="12">
      <t>クウハク</t>
    </rPh>
    <rPh sb="15" eb="16">
      <t>ア</t>
    </rPh>
    <phoneticPr fontId="2"/>
  </si>
  <si>
    <t>年少</t>
    <rPh sb="0" eb="2">
      <t>ネンショウ</t>
    </rPh>
    <phoneticPr fontId="2"/>
  </si>
  <si>
    <t>年中</t>
    <rPh sb="0" eb="1">
      <t>ネン</t>
    </rPh>
    <rPh sb="1" eb="2">
      <t>チュウ</t>
    </rPh>
    <phoneticPr fontId="2"/>
  </si>
  <si>
    <t>チーム情報入力はここまでです。選手入力に進んでください。</t>
    <rPh sb="3" eb="5">
      <t>ジョウホウ</t>
    </rPh>
    <rPh sb="5" eb="7">
      <t>ニュウリョク</t>
    </rPh>
    <rPh sb="15" eb="17">
      <t>センシュ</t>
    </rPh>
    <rPh sb="17" eb="19">
      <t>ニュウリョク</t>
    </rPh>
    <rPh sb="20" eb="21">
      <t>スス</t>
    </rPh>
    <phoneticPr fontId="2"/>
  </si>
  <si>
    <t>氏名
姓と名の間に全角空白１文字</t>
    <rPh sb="0" eb="2">
      <t>シメイ</t>
    </rPh>
    <rPh sb="3" eb="4">
      <t>セイ</t>
    </rPh>
    <rPh sb="5" eb="6">
      <t>メイ</t>
    </rPh>
    <rPh sb="7" eb="8">
      <t>アイダ</t>
    </rPh>
    <rPh sb="9" eb="11">
      <t>ゼンカク</t>
    </rPh>
    <rPh sb="11" eb="13">
      <t>クウハク</t>
    </rPh>
    <rPh sb="14" eb="16">
      <t>モジ</t>
    </rPh>
    <phoneticPr fontId="2"/>
  </si>
  <si>
    <t>ふりがな
全角ひらがな
姓と名の間に全角空白１文字</t>
    <rPh sb="5" eb="7">
      <t>ゼンカク</t>
    </rPh>
    <rPh sb="12" eb="13">
      <t>セイ</t>
    </rPh>
    <rPh sb="14" eb="15">
      <t>メイ</t>
    </rPh>
    <rPh sb="16" eb="17">
      <t>アイダ</t>
    </rPh>
    <rPh sb="18" eb="22">
      <t>ゼンカククウハク</t>
    </rPh>
    <rPh sb="23" eb="25">
      <t>モジ</t>
    </rPh>
    <phoneticPr fontId="2"/>
  </si>
  <si>
    <t>シード順
同種別内の順位を入力
半角数字</t>
    <rPh sb="3" eb="4">
      <t>ジュン</t>
    </rPh>
    <rPh sb="5" eb="6">
      <t>オナ</t>
    </rPh>
    <rPh sb="6" eb="8">
      <t>シュベツ</t>
    </rPh>
    <rPh sb="8" eb="9">
      <t>ナイ</t>
    </rPh>
    <rPh sb="10" eb="12">
      <t>ジュンイ</t>
    </rPh>
    <rPh sb="13" eb="15">
      <t>ニュウリョク</t>
    </rPh>
    <rPh sb="16" eb="18">
      <t>ハンカク</t>
    </rPh>
    <rPh sb="18" eb="20">
      <t>スウジ</t>
    </rPh>
    <phoneticPr fontId="2"/>
  </si>
  <si>
    <t>成績
順位等</t>
    <rPh sb="0" eb="2">
      <t>セイセキ</t>
    </rPh>
    <rPh sb="3" eb="5">
      <t>ジュンイ</t>
    </rPh>
    <rPh sb="5" eb="6">
      <t>トウ</t>
    </rPh>
    <phoneticPr fontId="2"/>
  </si>
  <si>
    <t>シード順位をつけるに当たり，
特記すべき過去1年間の大会成績（１件）</t>
    <rPh sb="3" eb="5">
      <t>ジュンイ</t>
    </rPh>
    <rPh sb="10" eb="11">
      <t>ア</t>
    </rPh>
    <rPh sb="15" eb="17">
      <t>トッキ</t>
    </rPh>
    <rPh sb="26" eb="28">
      <t>タイカイ</t>
    </rPh>
    <rPh sb="28" eb="30">
      <t>セイセキ</t>
    </rPh>
    <rPh sb="32" eb="33">
      <t>ケン</t>
    </rPh>
    <phoneticPr fontId="2"/>
  </si>
  <si>
    <t>○</t>
    <phoneticPr fontId="2"/>
  </si>
  <si>
    <t>×</t>
    <phoneticPr fontId="2"/>
  </si>
  <si>
    <t>昨年
平和カップ
参加の有無</t>
    <rPh sb="0" eb="2">
      <t>サクネン</t>
    </rPh>
    <rPh sb="3" eb="5">
      <t>ヘイワ</t>
    </rPh>
    <rPh sb="9" eb="11">
      <t>サンカ</t>
    </rPh>
    <rPh sb="12" eb="14">
      <t>ウム</t>
    </rPh>
    <phoneticPr fontId="2"/>
  </si>
  <si>
    <t>エラーチェック</t>
    <phoneticPr fontId="2"/>
  </si>
  <si>
    <t>代表</t>
    <rPh sb="0" eb="2">
      <t>ダイヒョウ</t>
    </rPh>
    <phoneticPr fontId="2"/>
  </si>
  <si>
    <t>人数</t>
    <rPh sb="0" eb="2">
      <t>ニンズウ</t>
    </rPh>
    <phoneticPr fontId="2"/>
  </si>
  <si>
    <t>北海道</t>
    <rPh sb="0" eb="3">
      <t>ホッカイドウ</t>
    </rPh>
    <phoneticPr fontId="2"/>
  </si>
  <si>
    <t>青森県</t>
    <rPh sb="0" eb="3">
      <t>アオモリケン</t>
    </rPh>
    <phoneticPr fontId="2"/>
  </si>
  <si>
    <t>岩手県</t>
    <rPh sb="0" eb="2">
      <t>イワテ</t>
    </rPh>
    <rPh sb="2" eb="3">
      <t>ケン</t>
    </rPh>
    <phoneticPr fontId="2"/>
  </si>
  <si>
    <t>宮城県</t>
    <rPh sb="0" eb="3">
      <t>ミヤギケン</t>
    </rPh>
    <phoneticPr fontId="2"/>
  </si>
  <si>
    <t>秋田県</t>
    <rPh sb="0" eb="3">
      <t>アキタケン</t>
    </rPh>
    <phoneticPr fontId="2"/>
  </si>
  <si>
    <t>山形県</t>
    <rPh sb="0" eb="3">
      <t>ヤマガタケン</t>
    </rPh>
    <phoneticPr fontId="2"/>
  </si>
  <si>
    <t>福島県</t>
    <rPh sb="0" eb="3">
      <t>フクシマケン</t>
    </rPh>
    <phoneticPr fontId="2"/>
  </si>
  <si>
    <t>茨城県</t>
    <rPh sb="0" eb="3">
      <t>イバラキケン</t>
    </rPh>
    <phoneticPr fontId="2"/>
  </si>
  <si>
    <t>栃木県</t>
    <rPh sb="0" eb="3">
      <t>トチギケン</t>
    </rPh>
    <phoneticPr fontId="2"/>
  </si>
  <si>
    <t>群馬県</t>
    <rPh sb="0" eb="3">
      <t>グンマケン</t>
    </rPh>
    <phoneticPr fontId="2"/>
  </si>
  <si>
    <t>埼玉県</t>
    <rPh sb="0" eb="3">
      <t>サイタマケン</t>
    </rPh>
    <phoneticPr fontId="2"/>
  </si>
  <si>
    <t>千葉県</t>
    <rPh sb="0" eb="3">
      <t>チバケン</t>
    </rPh>
    <phoneticPr fontId="2"/>
  </si>
  <si>
    <t>東京都</t>
    <rPh sb="0" eb="3">
      <t>トウキョウト</t>
    </rPh>
    <phoneticPr fontId="2"/>
  </si>
  <si>
    <t>神奈川県</t>
    <rPh sb="0" eb="4">
      <t>カナガワケン</t>
    </rPh>
    <phoneticPr fontId="2"/>
  </si>
  <si>
    <t>新潟県</t>
    <rPh sb="0" eb="3">
      <t>ニイガタケン</t>
    </rPh>
    <phoneticPr fontId="2"/>
  </si>
  <si>
    <t>富山県</t>
    <rPh sb="0" eb="3">
      <t>トヤマケン</t>
    </rPh>
    <phoneticPr fontId="2"/>
  </si>
  <si>
    <t>石川県</t>
    <rPh sb="0" eb="3">
      <t>イシカワケン</t>
    </rPh>
    <phoneticPr fontId="2"/>
  </si>
  <si>
    <t>奈良県</t>
    <rPh sb="0" eb="3">
      <t>ナラケン</t>
    </rPh>
    <phoneticPr fontId="2"/>
  </si>
  <si>
    <t>和歌山県</t>
    <rPh sb="0" eb="4">
      <t>ワカヤマケン</t>
    </rPh>
    <phoneticPr fontId="2"/>
  </si>
  <si>
    <t>鳥取県</t>
    <rPh sb="0" eb="3">
      <t>トットリケン</t>
    </rPh>
    <phoneticPr fontId="2"/>
  </si>
  <si>
    <t>島根県</t>
    <rPh sb="0" eb="2">
      <t>シマネ</t>
    </rPh>
    <rPh sb="2" eb="3">
      <t>ケン</t>
    </rPh>
    <phoneticPr fontId="2"/>
  </si>
  <si>
    <t>岡山県</t>
    <rPh sb="0" eb="3">
      <t>オカヤマケン</t>
    </rPh>
    <phoneticPr fontId="2"/>
  </si>
  <si>
    <t>広島県</t>
    <rPh sb="0" eb="3">
      <t>ヒロシマケン</t>
    </rPh>
    <phoneticPr fontId="2"/>
  </si>
  <si>
    <t>山口県</t>
    <rPh sb="0" eb="3">
      <t>ヤマグチケン</t>
    </rPh>
    <phoneticPr fontId="2"/>
  </si>
  <si>
    <t>徳島県</t>
    <rPh sb="0" eb="3">
      <t>トクシマケン</t>
    </rPh>
    <phoneticPr fontId="2"/>
  </si>
  <si>
    <t>香川県</t>
    <rPh sb="0" eb="3">
      <t>カガワケン</t>
    </rPh>
    <phoneticPr fontId="2"/>
  </si>
  <si>
    <t>高知県</t>
    <rPh sb="0" eb="3">
      <t>コウチケン</t>
    </rPh>
    <phoneticPr fontId="2"/>
  </si>
  <si>
    <t>愛媛県</t>
    <rPh sb="0" eb="3">
      <t>エヒメケン</t>
    </rPh>
    <phoneticPr fontId="2"/>
  </si>
  <si>
    <t>福岡県</t>
    <rPh sb="0" eb="3">
      <t>フクオカケン</t>
    </rPh>
    <phoneticPr fontId="2"/>
  </si>
  <si>
    <t>佐賀県</t>
    <rPh sb="0" eb="2">
      <t>サガ</t>
    </rPh>
    <rPh sb="2" eb="3">
      <t>ケン</t>
    </rPh>
    <phoneticPr fontId="2"/>
  </si>
  <si>
    <t>長崎県</t>
    <rPh sb="0" eb="3">
      <t>ナガサキケン</t>
    </rPh>
    <phoneticPr fontId="2"/>
  </si>
  <si>
    <t>大分県</t>
    <rPh sb="0" eb="3">
      <t>オオイタケン</t>
    </rPh>
    <phoneticPr fontId="2"/>
  </si>
  <si>
    <t>宮崎県</t>
    <rPh sb="0" eb="3">
      <t>ミヤザキケン</t>
    </rPh>
    <phoneticPr fontId="2"/>
  </si>
  <si>
    <t>熊本県</t>
    <rPh sb="0" eb="3">
      <t>クマモトケン</t>
    </rPh>
    <phoneticPr fontId="2"/>
  </si>
  <si>
    <t>鹿児島県</t>
    <rPh sb="0" eb="4">
      <t>カゴシマケン</t>
    </rPh>
    <phoneticPr fontId="2"/>
  </si>
  <si>
    <t>沖縄県</t>
    <rPh sb="0" eb="3">
      <t>オキナワケン</t>
    </rPh>
    <phoneticPr fontId="2"/>
  </si>
  <si>
    <t>新学年
４月時点
の学年</t>
    <rPh sb="0" eb="3">
      <t>シンガクネン</t>
    </rPh>
    <rPh sb="5" eb="6">
      <t>ガツ</t>
    </rPh>
    <rPh sb="6" eb="8">
      <t>ジテン</t>
    </rPh>
    <rPh sb="10" eb="12">
      <t>ガクネン</t>
    </rPh>
    <phoneticPr fontId="2"/>
  </si>
  <si>
    <t>福山フェンシングクラブ</t>
    <rPh sb="0" eb="2">
      <t>フクヤマ</t>
    </rPh>
    <phoneticPr fontId="2"/>
  </si>
  <si>
    <t>ふくやまふぇんしんぐくらぶ</t>
    <phoneticPr fontId="2"/>
  </si>
  <si>
    <t>福山ＦＣ</t>
    <rPh sb="0" eb="2">
      <t>フクヤマ</t>
    </rPh>
    <phoneticPr fontId="2"/>
  </si>
  <si>
    <t>（ふりがな）</t>
    <phoneticPr fontId="2"/>
  </si>
  <si>
    <t>※各種別に登録する監督を全員入力（上詰め）すること。最上段が各種別代表監督。姓と名の間は「全角空白１つ」空けること。</t>
    <rPh sb="1" eb="4">
      <t>カクシュベツ</t>
    </rPh>
    <rPh sb="5" eb="7">
      <t>トウロク</t>
    </rPh>
    <rPh sb="9" eb="11">
      <t>カントク</t>
    </rPh>
    <rPh sb="12" eb="14">
      <t>ゼンイン</t>
    </rPh>
    <rPh sb="14" eb="16">
      <t>ニュウリョク</t>
    </rPh>
    <rPh sb="17" eb="18">
      <t>ウエ</t>
    </rPh>
    <rPh sb="18" eb="19">
      <t>ヅ</t>
    </rPh>
    <rPh sb="26" eb="28">
      <t>サイジョウ</t>
    </rPh>
    <rPh sb="28" eb="29">
      <t>ダン</t>
    </rPh>
    <rPh sb="30" eb="33">
      <t>カクシュベツ</t>
    </rPh>
    <rPh sb="33" eb="35">
      <t>ダイヒョウ</t>
    </rPh>
    <rPh sb="35" eb="37">
      <t>カントク</t>
    </rPh>
    <rPh sb="38" eb="39">
      <t>セイ</t>
    </rPh>
    <rPh sb="40" eb="41">
      <t>メイ</t>
    </rPh>
    <rPh sb="42" eb="43">
      <t>アイダ</t>
    </rPh>
    <rPh sb="45" eb="47">
      <t>ゼンカク</t>
    </rPh>
    <rPh sb="47" eb="49">
      <t>クウハク</t>
    </rPh>
    <rPh sb="52" eb="53">
      <t>ア</t>
    </rPh>
    <phoneticPr fontId="2"/>
  </si>
  <si>
    <t>※８文字程度で入力すること。プール記録表，トーナメント表に表示</t>
    <rPh sb="2" eb="4">
      <t>モジ</t>
    </rPh>
    <rPh sb="4" eb="6">
      <t>テイド</t>
    </rPh>
    <rPh sb="7" eb="9">
      <t>ニュウリョク</t>
    </rPh>
    <rPh sb="17" eb="19">
      <t>キロク</t>
    </rPh>
    <rPh sb="19" eb="20">
      <t>ヒョウ</t>
    </rPh>
    <rPh sb="27" eb="28">
      <t>ヒョウ</t>
    </rPh>
    <rPh sb="29" eb="31">
      <t>ヒョウジ</t>
    </rPh>
    <phoneticPr fontId="2"/>
  </si>
  <si>
    <t>①</t>
    <phoneticPr fontId="2"/>
  </si>
  <si>
    <t>②</t>
    <phoneticPr fontId="2"/>
  </si>
  <si>
    <t>③</t>
    <phoneticPr fontId="2"/>
  </si>
  <si>
    <t>④</t>
    <phoneticPr fontId="2"/>
  </si>
  <si>
    <t>⑤</t>
    <phoneticPr fontId="2"/>
  </si>
  <si>
    <t>⑥</t>
    <phoneticPr fontId="2"/>
  </si>
  <si>
    <t>⑦</t>
    <phoneticPr fontId="2"/>
  </si>
  <si>
    <t>氏名</t>
    <rPh sb="0" eb="2">
      <t>シメイ</t>
    </rPh>
    <phoneticPr fontId="2"/>
  </si>
  <si>
    <t>ふりがな</t>
    <phoneticPr fontId="2"/>
  </si>
  <si>
    <t>入力例</t>
    <rPh sb="0" eb="2">
      <t>ニュウリョク</t>
    </rPh>
    <rPh sb="2" eb="3">
      <t>レイ</t>
    </rPh>
    <phoneticPr fontId="2"/>
  </si>
  <si>
    <t>５．帯同審判員</t>
    <rPh sb="2" eb="4">
      <t>タイドウ</t>
    </rPh>
    <rPh sb="4" eb="7">
      <t>シンパンイン</t>
    </rPh>
    <phoneticPr fontId="2"/>
  </si>
  <si>
    <t>当日会場に来場される審判員資格をお持ちの方で、審判員としてご協力いただける方の氏名を入力してください。</t>
    <rPh sb="0" eb="2">
      <t>トウジツ</t>
    </rPh>
    <rPh sb="2" eb="4">
      <t>カイジョウ</t>
    </rPh>
    <rPh sb="5" eb="7">
      <t>ライジョウ</t>
    </rPh>
    <rPh sb="10" eb="13">
      <t>シンパンイン</t>
    </rPh>
    <rPh sb="13" eb="15">
      <t>シカク</t>
    </rPh>
    <rPh sb="17" eb="18">
      <t>モ</t>
    </rPh>
    <rPh sb="20" eb="21">
      <t>カタ</t>
    </rPh>
    <rPh sb="23" eb="26">
      <t>シンパンイン</t>
    </rPh>
    <rPh sb="30" eb="32">
      <t>キョウリョク</t>
    </rPh>
    <rPh sb="37" eb="38">
      <t>カタ</t>
    </rPh>
    <rPh sb="39" eb="41">
      <t>シメイ</t>
    </rPh>
    <rPh sb="42" eb="44">
      <t>ニュウリョク</t>
    </rPh>
    <phoneticPr fontId="2"/>
  </si>
  <si>
    <t>ご協力いただいた方には、審判員として謝金をお支払いいたします。（交通費・宿泊費は無し）</t>
    <rPh sb="1" eb="3">
      <t>キョウリョク</t>
    </rPh>
    <rPh sb="8" eb="9">
      <t>カタ</t>
    </rPh>
    <rPh sb="12" eb="14">
      <t>シンパン</t>
    </rPh>
    <rPh sb="14" eb="15">
      <t>イン</t>
    </rPh>
    <rPh sb="18" eb="20">
      <t>シャキン</t>
    </rPh>
    <rPh sb="22" eb="24">
      <t>シハラ</t>
    </rPh>
    <rPh sb="32" eb="35">
      <t>コウツウヒ</t>
    </rPh>
    <rPh sb="36" eb="39">
      <t>シュクハクヒ</t>
    </rPh>
    <rPh sb="40" eb="41">
      <t>ナ</t>
    </rPh>
    <phoneticPr fontId="2"/>
  </si>
  <si>
    <t>予選プール一つからでもご協力いただけると幸いです。</t>
    <rPh sb="0" eb="2">
      <t>ヨセン</t>
    </rPh>
    <rPh sb="5" eb="6">
      <t>ヒト</t>
    </rPh>
    <rPh sb="12" eb="14">
      <t>キョウリョク</t>
    </rPh>
    <rPh sb="20" eb="21">
      <t>サイワ</t>
    </rPh>
    <phoneticPr fontId="2"/>
  </si>
  <si>
    <t>◎申込責任者情報</t>
    <rPh sb="1" eb="3">
      <t>モウシコミ</t>
    </rPh>
    <rPh sb="3" eb="6">
      <t>セキニンシャ</t>
    </rPh>
    <rPh sb="6" eb="8">
      <t>ジョウホウ</t>
    </rPh>
    <phoneticPr fontId="2"/>
  </si>
  <si>
    <t>①チーム情報</t>
    <rPh sb="4" eb="6">
      <t>ジョウホウ</t>
    </rPh>
    <phoneticPr fontId="2"/>
  </si>
  <si>
    <t>②選手入力</t>
    <rPh sb="1" eb="3">
      <t>センシュ</t>
    </rPh>
    <rPh sb="3" eb="5">
      <t>ニュウリョク</t>
    </rPh>
    <phoneticPr fontId="2"/>
  </si>
  <si>
    <t>入力が終わりましたら，ファイル名の【〇〇〇〇】の〇をチーム名（短縮名）に変えて保存し，メール送信してください</t>
    <rPh sb="0" eb="2">
      <t>ニュウリョク</t>
    </rPh>
    <rPh sb="3" eb="4">
      <t>オ</t>
    </rPh>
    <rPh sb="15" eb="16">
      <t>メイ</t>
    </rPh>
    <rPh sb="29" eb="30">
      <t>メイ</t>
    </rPh>
    <rPh sb="31" eb="33">
      <t>タンシュク</t>
    </rPh>
    <rPh sb="33" eb="34">
      <t>メイ</t>
    </rPh>
    <rPh sb="36" eb="37">
      <t>カ</t>
    </rPh>
    <rPh sb="39" eb="41">
      <t>ホゾン</t>
    </rPh>
    <rPh sb="46" eb="48">
      <t>ソウシン</t>
    </rPh>
    <phoneticPr fontId="2"/>
  </si>
  <si>
    <t>ファイル構成の変更（行・列の追加、シートの削除等）はしないでください。</t>
    <phoneticPr fontId="2"/>
  </si>
  <si>
    <t>ブック及びシートの保護にパスワードは掛けていませんが、解除しないでください。</t>
    <rPh sb="3" eb="4">
      <t>オヨ</t>
    </rPh>
    <rPh sb="9" eb="11">
      <t>ホゴ</t>
    </rPh>
    <rPh sb="18" eb="19">
      <t>カ</t>
    </rPh>
    <rPh sb="27" eb="29">
      <t>カイジョ</t>
    </rPh>
    <phoneticPr fontId="2"/>
  </si>
  <si>
    <t>意図しないファイルの改変を行われた場合、正しく受付できない可能性があります。</t>
    <rPh sb="0" eb="2">
      <t>イト</t>
    </rPh>
    <rPh sb="10" eb="12">
      <t>カイヘン</t>
    </rPh>
    <rPh sb="13" eb="14">
      <t>オコナ</t>
    </rPh>
    <rPh sb="17" eb="19">
      <t>バアイ</t>
    </rPh>
    <rPh sb="20" eb="21">
      <t>タダ</t>
    </rPh>
    <rPh sb="23" eb="25">
      <t>ウケツケ</t>
    </rPh>
    <rPh sb="29" eb="32">
      <t>カノウセイ</t>
    </rPh>
    <phoneticPr fontId="2"/>
  </si>
  <si>
    <t>都道府県</t>
    <rPh sb="0" eb="4">
      <t>トドウフケン</t>
    </rPh>
    <phoneticPr fontId="2"/>
  </si>
  <si>
    <t>チームふりがな</t>
    <phoneticPr fontId="2"/>
  </si>
  <si>
    <t>チーム略称</t>
    <rPh sb="3" eb="5">
      <t>リャクショウ</t>
    </rPh>
    <phoneticPr fontId="2"/>
  </si>
  <si>
    <t>代表者氏名</t>
    <rPh sb="0" eb="3">
      <t>ダイヒョウシャ</t>
    </rPh>
    <rPh sb="3" eb="5">
      <t>シメイ</t>
    </rPh>
    <phoneticPr fontId="2"/>
  </si>
  <si>
    <t>代表者ふりがな</t>
    <rPh sb="0" eb="3">
      <t>ダイヒョウシャ</t>
    </rPh>
    <phoneticPr fontId="2"/>
  </si>
  <si>
    <t>〒</t>
    <phoneticPr fontId="2"/>
  </si>
  <si>
    <t>電話番号</t>
    <rPh sb="0" eb="2">
      <t>デンワ</t>
    </rPh>
    <rPh sb="2" eb="4">
      <t>バンゴウ</t>
    </rPh>
    <phoneticPr fontId="2"/>
  </si>
  <si>
    <t>メールアドレス</t>
    <phoneticPr fontId="2"/>
  </si>
  <si>
    <t>学年</t>
    <rPh sb="0" eb="2">
      <t>ガクネン</t>
    </rPh>
    <phoneticPr fontId="2"/>
  </si>
  <si>
    <t>選手数</t>
    <rPh sb="0" eb="2">
      <t>センシュ</t>
    </rPh>
    <rPh sb="2" eb="3">
      <t>スウ</t>
    </rPh>
    <phoneticPr fontId="2"/>
  </si>
  <si>
    <t>引率者連絡先</t>
    <rPh sb="0" eb="2">
      <t>インソツ</t>
    </rPh>
    <rPh sb="2" eb="3">
      <t>シャ</t>
    </rPh>
    <rPh sb="3" eb="6">
      <t>レンラクサキ</t>
    </rPh>
    <phoneticPr fontId="2"/>
  </si>
  <si>
    <t>１２男</t>
    <rPh sb="2" eb="3">
      <t>オトコ</t>
    </rPh>
    <phoneticPr fontId="2"/>
  </si>
  <si>
    <t>１２女</t>
    <rPh sb="2" eb="3">
      <t>オンナ</t>
    </rPh>
    <phoneticPr fontId="2"/>
  </si>
  <si>
    <t>３４男</t>
    <rPh sb="2" eb="3">
      <t>オトコ</t>
    </rPh>
    <phoneticPr fontId="2"/>
  </si>
  <si>
    <t>３４女</t>
    <rPh sb="2" eb="3">
      <t>オンナ</t>
    </rPh>
    <phoneticPr fontId="2"/>
  </si>
  <si>
    <t>５６男</t>
    <rPh sb="2" eb="3">
      <t>オトコ</t>
    </rPh>
    <phoneticPr fontId="2"/>
  </si>
  <si>
    <t>５６女</t>
    <rPh sb="2" eb="3">
      <t>オンナ</t>
    </rPh>
    <phoneticPr fontId="2"/>
  </si>
  <si>
    <t>中男</t>
    <rPh sb="0" eb="1">
      <t>チュウ</t>
    </rPh>
    <rPh sb="1" eb="2">
      <t>オトコ</t>
    </rPh>
    <phoneticPr fontId="2"/>
  </si>
  <si>
    <t>中女</t>
    <rPh sb="0" eb="1">
      <t>チュウ</t>
    </rPh>
    <rPh sb="1" eb="2">
      <t>オンナ</t>
    </rPh>
    <phoneticPr fontId="2"/>
  </si>
  <si>
    <t>小１２男</t>
    <rPh sb="0" eb="1">
      <t>ショウ</t>
    </rPh>
    <rPh sb="3" eb="4">
      <t>オトコ</t>
    </rPh>
    <phoneticPr fontId="2"/>
  </si>
  <si>
    <t>小１２女</t>
    <rPh sb="0" eb="1">
      <t>ショウ</t>
    </rPh>
    <rPh sb="3" eb="4">
      <t>オンナ</t>
    </rPh>
    <phoneticPr fontId="2"/>
  </si>
  <si>
    <t>小３４男</t>
    <rPh sb="0" eb="1">
      <t>ショウ</t>
    </rPh>
    <rPh sb="3" eb="4">
      <t>オトコ</t>
    </rPh>
    <phoneticPr fontId="2"/>
  </si>
  <si>
    <t>小３４女</t>
    <rPh sb="0" eb="1">
      <t>ショウ</t>
    </rPh>
    <rPh sb="3" eb="4">
      <t>オンナ</t>
    </rPh>
    <phoneticPr fontId="2"/>
  </si>
  <si>
    <t>小５６男</t>
    <rPh sb="0" eb="1">
      <t>ショウ</t>
    </rPh>
    <rPh sb="3" eb="4">
      <t>オトコ</t>
    </rPh>
    <phoneticPr fontId="2"/>
  </si>
  <si>
    <t>小５６女</t>
    <rPh sb="0" eb="1">
      <t>ショウ</t>
    </rPh>
    <rPh sb="3" eb="4">
      <t>オンナ</t>
    </rPh>
    <phoneticPr fontId="2"/>
  </si>
  <si>
    <t>中学男子</t>
    <rPh sb="0" eb="2">
      <t>チュウガク</t>
    </rPh>
    <rPh sb="2" eb="4">
      <t>ダンシ</t>
    </rPh>
    <phoneticPr fontId="2"/>
  </si>
  <si>
    <t>中学女子</t>
    <rPh sb="0" eb="2">
      <t>チュウガク</t>
    </rPh>
    <rPh sb="2" eb="4">
      <t>ジョシ</t>
    </rPh>
    <phoneticPr fontId="2"/>
  </si>
  <si>
    <t>当日携帯</t>
    <rPh sb="0" eb="2">
      <t>トウジツ</t>
    </rPh>
    <rPh sb="2" eb="4">
      <t>ケイタイ</t>
    </rPh>
    <phoneticPr fontId="2"/>
  </si>
  <si>
    <t>個人情報の取扱</t>
    <rPh sb="0" eb="2">
      <t>コジン</t>
    </rPh>
    <rPh sb="2" eb="4">
      <t>ジョウホウ</t>
    </rPh>
    <rPh sb="5" eb="7">
      <t>トリアツカイ</t>
    </rPh>
    <phoneticPr fontId="2"/>
  </si>
  <si>
    <t>引率者携帯</t>
    <rPh sb="0" eb="2">
      <t>インソツ</t>
    </rPh>
    <rPh sb="2" eb="3">
      <t>シャ</t>
    </rPh>
    <rPh sb="3" eb="5">
      <t>ケイタイ</t>
    </rPh>
    <phoneticPr fontId="2"/>
  </si>
  <si>
    <t>①　種別　リストから選択してください。</t>
    <phoneticPr fontId="2"/>
  </si>
  <si>
    <t>②　監督　「チーム情報」で入力した監督から選択してください。</t>
    <phoneticPr fontId="2"/>
  </si>
  <si>
    <t>③　新年度（大会開催時）の学年を選択してください。</t>
    <phoneticPr fontId="2"/>
  </si>
  <si>
    <t>④　入力氏名をそのまま使用します。環境依存文字（外字）は表記できない場合があります。</t>
    <phoneticPr fontId="2"/>
  </si>
  <si>
    <t>⑤　同種別内に同順位の選手がいないようにしてください。一人の場合は「1」と入力。　</t>
    <rPh sb="2" eb="3">
      <t>ドウ</t>
    </rPh>
    <rPh sb="3" eb="5">
      <t>シュベツ</t>
    </rPh>
    <rPh sb="5" eb="6">
      <t>ナイ</t>
    </rPh>
    <rPh sb="7" eb="8">
      <t>ドウ</t>
    </rPh>
    <rPh sb="8" eb="10">
      <t>ジュンイ</t>
    </rPh>
    <rPh sb="11" eb="13">
      <t>センシュ</t>
    </rPh>
    <rPh sb="27" eb="29">
      <t>ヒトリ</t>
    </rPh>
    <rPh sb="30" eb="32">
      <t>バアイ</t>
    </rPh>
    <rPh sb="37" eb="39">
      <t>ニュウリョク</t>
    </rPh>
    <phoneticPr fontId="2"/>
  </si>
  <si>
    <t>⑥　大会名は正式名称で入力してください。</t>
    <rPh sb="2" eb="4">
      <t>タイカイ</t>
    </rPh>
    <rPh sb="4" eb="5">
      <t>メイ</t>
    </rPh>
    <rPh sb="6" eb="8">
      <t>セイシキ</t>
    </rPh>
    <rPh sb="8" eb="10">
      <t>メイショウ</t>
    </rPh>
    <rPh sb="11" eb="13">
      <t>ニュウリョク</t>
    </rPh>
    <phoneticPr fontId="2"/>
  </si>
  <si>
    <t>左から順に入力してください。</t>
    <phoneticPr fontId="2"/>
  </si>
  <si>
    <t>⑦　①～⑤は必須入力項目です。</t>
    <phoneticPr fontId="2"/>
  </si>
  <si>
    <t>参加種別</t>
    <rPh sb="0" eb="2">
      <t>サンカ</t>
    </rPh>
    <rPh sb="2" eb="4">
      <t>シュベツ</t>
    </rPh>
    <phoneticPr fontId="2"/>
  </si>
  <si>
    <t>参加・棄権
該当する方に〇</t>
    <rPh sb="0" eb="2">
      <t>サンカ</t>
    </rPh>
    <rPh sb="3" eb="5">
      <t>キケン</t>
    </rPh>
    <rPh sb="6" eb="8">
      <t>ガイトウ</t>
    </rPh>
    <rPh sb="10" eb="11">
      <t>ホウ</t>
    </rPh>
    <phoneticPr fontId="2"/>
  </si>
  <si>
    <t>入力順</t>
    <rPh sb="0" eb="2">
      <t>ニュウリョク</t>
    </rPh>
    <rPh sb="2" eb="3">
      <t>ジュン</t>
    </rPh>
    <phoneticPr fontId="2"/>
  </si>
  <si>
    <t>参　加　・　棄　権</t>
    <rPh sb="0" eb="1">
      <t>サン</t>
    </rPh>
    <rPh sb="2" eb="3">
      <t>カ</t>
    </rPh>
    <rPh sb="6" eb="7">
      <t>キ</t>
    </rPh>
    <rPh sb="8" eb="9">
      <t>ケン</t>
    </rPh>
    <phoneticPr fontId="2"/>
  </si>
  <si>
    <t>印刷して当日持参すること</t>
    <rPh sb="0" eb="2">
      <t>インサツ</t>
    </rPh>
    <rPh sb="4" eb="6">
      <t>トウジツ</t>
    </rPh>
    <rPh sb="6" eb="8">
      <t>ジサン</t>
    </rPh>
    <phoneticPr fontId="2"/>
  </si>
  <si>
    <t>印刷して当日受付で提出すること。１日目、２日目の午前・午後それぞれで提出</t>
    <rPh sb="0" eb="2">
      <t>インサツ</t>
    </rPh>
    <rPh sb="4" eb="6">
      <t>トウジツ</t>
    </rPh>
    <rPh sb="6" eb="8">
      <t>ウケツケ</t>
    </rPh>
    <rPh sb="9" eb="11">
      <t>テイシュツ</t>
    </rPh>
    <rPh sb="17" eb="18">
      <t>ニチ</t>
    </rPh>
    <rPh sb="18" eb="19">
      <t>メ</t>
    </rPh>
    <rPh sb="21" eb="23">
      <t>カメ</t>
    </rPh>
    <rPh sb="24" eb="26">
      <t>ゴゼン</t>
    </rPh>
    <rPh sb="27" eb="29">
      <t>ゴゴ</t>
    </rPh>
    <rPh sb="34" eb="36">
      <t>テイシュツ</t>
    </rPh>
    <phoneticPr fontId="2"/>
  </si>
  <si>
    <t>URL:https://sites.google.com/view/fencing-hiroshima</t>
    <phoneticPr fontId="2"/>
  </si>
  <si>
    <t>大会要項は下記ＱＲコードまたはＵＲＬより確認してください。</t>
    <rPh sb="0" eb="2">
      <t>タイカイ</t>
    </rPh>
    <rPh sb="2" eb="4">
      <t>ヨウコウ</t>
    </rPh>
    <rPh sb="5" eb="7">
      <t>カキ</t>
    </rPh>
    <rPh sb="20" eb="22">
      <t>カクニン</t>
    </rPh>
    <phoneticPr fontId="2"/>
  </si>
  <si>
    <t>申込上の注意事項などは大会要項を参照してください。</t>
    <rPh sb="0" eb="2">
      <t>モウシコミ</t>
    </rPh>
    <rPh sb="2" eb="3">
      <t>ジョウ</t>
    </rPh>
    <rPh sb="4" eb="6">
      <t>チュウイ</t>
    </rPh>
    <rPh sb="6" eb="8">
      <t>ジコウ</t>
    </rPh>
    <rPh sb="11" eb="13">
      <t>タイカイ</t>
    </rPh>
    <rPh sb="13" eb="15">
      <t>ヨウコウ</t>
    </rPh>
    <rPh sb="16" eb="18">
      <t>サンショウ</t>
    </rPh>
    <phoneticPr fontId="2"/>
  </si>
  <si>
    <t>所属チーム</t>
    <rPh sb="0" eb="2">
      <t>ショゾク</t>
    </rPh>
    <phoneticPr fontId="2"/>
  </si>
  <si>
    <t>チーム名</t>
    <rPh sb="3" eb="4">
      <t>メイ</t>
    </rPh>
    <phoneticPr fontId="2"/>
  </si>
  <si>
    <t>５．申込者氏名</t>
    <rPh sb="2" eb="4">
      <t>モウシコミ</t>
    </rPh>
    <rPh sb="4" eb="5">
      <t>シャ</t>
    </rPh>
    <rPh sb="5" eb="7">
      <t>シメイ</t>
    </rPh>
    <phoneticPr fontId="2"/>
  </si>
  <si>
    <t>６．郵便番号（半角数字ハイフンなし）</t>
    <rPh sb="2" eb="6">
      <t>ユウビンバンゴウ</t>
    </rPh>
    <rPh sb="7" eb="9">
      <t>ハンカク</t>
    </rPh>
    <rPh sb="9" eb="11">
      <t>スウジ</t>
    </rPh>
    <phoneticPr fontId="2"/>
  </si>
  <si>
    <t>７．住所（都道府県から入力）</t>
    <rPh sb="2" eb="4">
      <t>ジュウショ</t>
    </rPh>
    <rPh sb="5" eb="9">
      <t>トドウフケン</t>
    </rPh>
    <rPh sb="11" eb="13">
      <t>ニュウリョク</t>
    </rPh>
    <phoneticPr fontId="2"/>
  </si>
  <si>
    <t>８．電話番号（ハイフンなし）</t>
    <rPh sb="2" eb="4">
      <t>デンワ</t>
    </rPh>
    <rPh sb="4" eb="6">
      <t>バンゴウ</t>
    </rPh>
    <phoneticPr fontId="2"/>
  </si>
  <si>
    <t>９．メールアドレス</t>
    <phoneticPr fontId="2"/>
  </si>
  <si>
    <t>１日目午後</t>
    <rPh sb="1" eb="3">
      <t>ニチメ</t>
    </rPh>
    <rPh sb="3" eb="5">
      <t>ゴゴ</t>
    </rPh>
    <phoneticPr fontId="2"/>
  </si>
  <si>
    <t>２日目午前</t>
    <rPh sb="0" eb="3">
      <t>フツカメ</t>
    </rPh>
    <rPh sb="3" eb="5">
      <t>ゴゼン</t>
    </rPh>
    <phoneticPr fontId="2"/>
  </si>
  <si>
    <t>２日目午後</t>
    <rPh sb="0" eb="3">
      <t>フツカメ</t>
    </rPh>
    <rPh sb="3" eb="5">
      <t>ゴゴ</t>
    </rPh>
    <phoneticPr fontId="2"/>
  </si>
  <si>
    <t>※氏名は姓と名の間に全角空白１文字</t>
    <rPh sb="1" eb="3">
      <t>シメイ</t>
    </rPh>
    <rPh sb="4" eb="5">
      <t>セイ</t>
    </rPh>
    <rPh sb="6" eb="7">
      <t>メイ</t>
    </rPh>
    <rPh sb="8" eb="9">
      <t>アイダ</t>
    </rPh>
    <rPh sb="10" eb="12">
      <t>ゼンカク</t>
    </rPh>
    <rPh sb="12" eb="14">
      <t>クウハク</t>
    </rPh>
    <rPh sb="15" eb="17">
      <t>モジ</t>
    </rPh>
    <phoneticPr fontId="2"/>
  </si>
  <si>
    <t>※可能な時間帯に〇</t>
    <rPh sb="1" eb="3">
      <t>カノウ</t>
    </rPh>
    <rPh sb="4" eb="7">
      <t>ジカンタイ</t>
    </rPh>
    <phoneticPr fontId="2"/>
  </si>
  <si>
    <t>入力確認表</t>
    <rPh sb="0" eb="2">
      <t>ニュウリョク</t>
    </rPh>
    <rPh sb="2" eb="4">
      <t>カクニン</t>
    </rPh>
    <rPh sb="4" eb="5">
      <t>ヒョウ</t>
    </rPh>
    <phoneticPr fontId="2"/>
  </si>
  <si>
    <t>②～④の入力が完了すると完成します。</t>
    <rPh sb="4" eb="6">
      <t>ニュウリョク</t>
    </rPh>
    <rPh sb="7" eb="9">
      <t>カンリョウ</t>
    </rPh>
    <rPh sb="12" eb="14">
      <t>カンセイ</t>
    </rPh>
    <phoneticPr fontId="2"/>
  </si>
  <si>
    <t>ファイルへチーム名を付してへメール送信すると共に，参加費を指定の口座へ振り込むこと。</t>
    <rPh sb="8" eb="9">
      <t>ナ</t>
    </rPh>
    <rPh sb="10" eb="11">
      <t>フ</t>
    </rPh>
    <rPh sb="17" eb="19">
      <t>ソウシン</t>
    </rPh>
    <rPh sb="22" eb="23">
      <t>トモ</t>
    </rPh>
    <rPh sb="29" eb="31">
      <t>シテイ</t>
    </rPh>
    <rPh sb="32" eb="34">
      <t>コウザ</t>
    </rPh>
    <rPh sb="35" eb="36">
      <t>フ</t>
    </rPh>
    <rPh sb="37" eb="38">
      <t>コ</t>
    </rPh>
    <phoneticPr fontId="2"/>
  </si>
  <si>
    <r>
      <t>チーム情報入力</t>
    </r>
    <r>
      <rPr>
        <b/>
        <sz val="11"/>
        <color rgb="FFFF0000"/>
        <rFont val="ＭＳ Ｐゴシック"/>
        <family val="3"/>
        <charset val="128"/>
      </rPr>
      <t>（必須）</t>
    </r>
    <rPh sb="3" eb="5">
      <t>ジョウホウ</t>
    </rPh>
    <rPh sb="5" eb="7">
      <t>ニュウリョク</t>
    </rPh>
    <rPh sb="8" eb="10">
      <t>ヒッス</t>
    </rPh>
    <phoneticPr fontId="2"/>
  </si>
  <si>
    <r>
      <t>帯同審判</t>
    </r>
    <r>
      <rPr>
        <b/>
        <sz val="11"/>
        <color theme="3"/>
        <rFont val="ＭＳ Ｐゴシック"/>
        <family val="3"/>
        <charset val="128"/>
      </rPr>
      <t>（任意）</t>
    </r>
    <rPh sb="0" eb="4">
      <t>タイドウシンパン</t>
    </rPh>
    <rPh sb="5" eb="7">
      <t>ニンイ</t>
    </rPh>
    <phoneticPr fontId="2"/>
  </si>
  <si>
    <r>
      <t>選手入力</t>
    </r>
    <r>
      <rPr>
        <b/>
        <sz val="11"/>
        <color rgb="FFFF0000"/>
        <rFont val="ＭＳ Ｐゴシック"/>
        <family val="3"/>
        <charset val="128"/>
      </rPr>
      <t>（必須）</t>
    </r>
    <rPh sb="0" eb="4">
      <t>センシュニュウリョク</t>
    </rPh>
    <phoneticPr fontId="2"/>
  </si>
  <si>
    <r>
      <t>選手名簿</t>
    </r>
    <r>
      <rPr>
        <b/>
        <sz val="11"/>
        <color rgb="FFFF0000"/>
        <rFont val="ＭＳ Ｐゴシック"/>
        <family val="3"/>
        <charset val="128"/>
      </rPr>
      <t>（必須）</t>
    </r>
    <rPh sb="0" eb="2">
      <t>センシュ</t>
    </rPh>
    <rPh sb="2" eb="4">
      <t>メイボ</t>
    </rPh>
    <phoneticPr fontId="2"/>
  </si>
  <si>
    <t>大会名
例：第９回全国小学生フェンシング選手権大会</t>
    <rPh sb="0" eb="2">
      <t>タイカイ</t>
    </rPh>
    <rPh sb="2" eb="3">
      <t>メイ</t>
    </rPh>
    <rPh sb="4" eb="5">
      <t>レイ</t>
    </rPh>
    <rPh sb="6" eb="7">
      <t>ダイ</t>
    </rPh>
    <rPh sb="8" eb="9">
      <t>カイ</t>
    </rPh>
    <rPh sb="9" eb="11">
      <t>ゼンコク</t>
    </rPh>
    <rPh sb="11" eb="14">
      <t>ショウガクセイ</t>
    </rPh>
    <rPh sb="20" eb="23">
      <t>センシュケン</t>
    </rPh>
    <rPh sb="23" eb="25">
      <t>タイカイ</t>
    </rPh>
    <phoneticPr fontId="2"/>
  </si>
  <si>
    <t>福井県</t>
    <rPh sb="0" eb="2">
      <t>フクイ</t>
    </rPh>
    <rPh sb="2" eb="3">
      <t>ケン</t>
    </rPh>
    <phoneticPr fontId="2"/>
  </si>
  <si>
    <t>山梨県</t>
    <rPh sb="0" eb="2">
      <t>ヤマナシ</t>
    </rPh>
    <rPh sb="2" eb="3">
      <t>ケン</t>
    </rPh>
    <phoneticPr fontId="2"/>
  </si>
  <si>
    <t>長野県</t>
    <rPh sb="0" eb="3">
      <t>ナガノケン</t>
    </rPh>
    <phoneticPr fontId="2"/>
  </si>
  <si>
    <t>岐阜県</t>
    <rPh sb="0" eb="3">
      <t>ギフケン</t>
    </rPh>
    <phoneticPr fontId="2"/>
  </si>
  <si>
    <t>静岡県</t>
    <rPh sb="0" eb="3">
      <t>シズオカケン</t>
    </rPh>
    <phoneticPr fontId="2"/>
  </si>
  <si>
    <t>愛知県</t>
    <rPh sb="0" eb="3">
      <t>アイチケン</t>
    </rPh>
    <phoneticPr fontId="2"/>
  </si>
  <si>
    <t>三重県</t>
    <rPh sb="0" eb="3">
      <t>ミエケン</t>
    </rPh>
    <phoneticPr fontId="2"/>
  </si>
  <si>
    <t>滋賀県</t>
    <rPh sb="0" eb="3">
      <t>シガケン</t>
    </rPh>
    <phoneticPr fontId="2"/>
  </si>
  <si>
    <t>京都府</t>
    <rPh sb="0" eb="3">
      <t>キョウトフ</t>
    </rPh>
    <phoneticPr fontId="2"/>
  </si>
  <si>
    <t>大阪府</t>
    <rPh sb="0" eb="3">
      <t>オオサカフ</t>
    </rPh>
    <phoneticPr fontId="2"/>
  </si>
  <si>
    <t>兵庫県</t>
    <rPh sb="0" eb="3">
      <t>ヒョウゴケン</t>
    </rPh>
    <phoneticPr fontId="2"/>
  </si>
  <si>
    <t>２０２５　ひろしま平和カップ</t>
    <phoneticPr fontId="2"/>
  </si>
  <si>
    <t>第33回少年少女のためのフェンシング競技会　申込書</t>
    <rPh sb="22" eb="25">
      <t>モウシコミショ</t>
    </rPh>
    <phoneticPr fontId="2"/>
  </si>
  <si>
    <t>第33回少年少女のためのフェンシング競技会</t>
    <rPh sb="0" eb="1">
      <t>ダイ</t>
    </rPh>
    <rPh sb="3" eb="4">
      <t>カイ</t>
    </rPh>
    <rPh sb="4" eb="6">
      <t>ショウネン</t>
    </rPh>
    <rPh sb="6" eb="8">
      <t>ショウジョ</t>
    </rPh>
    <rPh sb="18" eb="21">
      <t>キョウギカイ</t>
    </rPh>
    <phoneticPr fontId="2"/>
  </si>
  <si>
    <t>２０２５ひろしま平和カップ　における</t>
    <rPh sb="8" eb="10">
      <t>ヘイワ</t>
    </rPh>
    <phoneticPr fontId="2"/>
  </si>
  <si>
    <t>２０２５ひろしま平和カップ　申込内容確認表</t>
    <rPh sb="8" eb="10">
      <t>ヘイワ</t>
    </rPh>
    <rPh sb="14" eb="16">
      <t>モウシコミ</t>
    </rPh>
    <rPh sb="16" eb="18">
      <t>ナイヨウ</t>
    </rPh>
    <rPh sb="18" eb="20">
      <t>カクニン</t>
    </rPh>
    <rPh sb="20" eb="21">
      <t>ヒョウ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</si>
</sst>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_ * #,##0_ ;_ * \-#,##0_ ;_ * &quot;&quot;_ ;_ @_ "/>
    <numFmt numFmtId="177" formatCode="#&quot;人&quot;"/>
    <numFmt numFmtId="178" formatCode="[&lt;=999]000;[&lt;=9999]000\-00;000\-0000"/>
  </numFmts>
  <fonts count="21" x14ac:knownFonts="1">
    <font>
      <sz val="11"/>
      <name val="ＭＳ Ｐゴシック"/>
      <family val="3"/>
      <charset val="128"/>
    </font>
    <font>
      <sz val="11"/>
      <name val="ＭＳ Ｐゴシック"/>
      <family val="3"/>
      <charset val="128"/>
    </font>
    <font>
      <sz val="6"/>
      <name val="ＭＳ Ｐゴシック"/>
      <family val="3"/>
      <charset val="128"/>
    </font>
    <font>
      <sz val="11"/>
      <color indexed="10"/>
      <name val="ＭＳ Ｐゴシック"/>
      <family val="3"/>
      <charset val="128"/>
    </font>
    <font>
      <sz val="11"/>
      <name val="HG丸ｺﾞｼｯｸM-PRO"/>
      <family val="3"/>
      <charset val="128"/>
    </font>
    <font>
      <b/>
      <i/>
      <sz val="11"/>
      <name val="HG丸ｺﾞｼｯｸM-PRO"/>
      <family val="3"/>
      <charset val="128"/>
    </font>
    <font>
      <b/>
      <sz val="14"/>
      <name val="ＭＳ Ｐゴシック"/>
      <family val="3"/>
      <charset val="128"/>
    </font>
    <font>
      <b/>
      <sz val="18"/>
      <name val="ＭＳ ゴシック"/>
      <family val="3"/>
      <charset val="128"/>
    </font>
    <font>
      <b/>
      <i/>
      <sz val="20"/>
      <name val="HG丸ｺﾞｼｯｸM-PRO"/>
      <family val="3"/>
      <charset val="128"/>
    </font>
    <font>
      <sz val="16"/>
      <name val="ＭＳ Ｐゴシック"/>
      <family val="3"/>
      <charset val="128"/>
    </font>
    <font>
      <b/>
      <sz val="11"/>
      <color indexed="10"/>
      <name val="ＭＳ Ｐゴシック"/>
      <family val="3"/>
      <charset val="128"/>
    </font>
    <font>
      <b/>
      <sz val="18"/>
      <name val="ＭＳ Ｐゴシック"/>
      <family val="3"/>
      <charset val="128"/>
    </font>
    <font>
      <b/>
      <sz val="14"/>
      <name val="ＭＳ ゴシック"/>
      <family val="3"/>
      <charset val="128"/>
    </font>
    <font>
      <sz val="9"/>
      <name val="ＭＳ Ｐゴシック"/>
      <family val="3"/>
      <charset val="128"/>
    </font>
    <font>
      <b/>
      <sz val="16"/>
      <color rgb="FFFF0000"/>
      <name val="ＭＳ Ｐゴシック"/>
      <family val="3"/>
      <charset val="128"/>
    </font>
    <font>
      <sz val="11"/>
      <color rgb="FFFF0000"/>
      <name val="ＭＳ Ｐゴシック"/>
      <family val="3"/>
      <charset val="128"/>
    </font>
    <font>
      <b/>
      <sz val="11"/>
      <color rgb="FFFF0000"/>
      <name val="ＭＳ Ｐゴシック"/>
      <family val="3"/>
      <charset val="128"/>
    </font>
    <font>
      <sz val="14"/>
      <name val="ＭＳ Ｐゴシック"/>
      <family val="3"/>
      <charset val="128"/>
    </font>
    <font>
      <sz val="12"/>
      <color rgb="FFFF0000"/>
      <name val="ＭＳ Ｐゴシック"/>
      <family val="3"/>
      <charset val="128"/>
    </font>
    <font>
      <u/>
      <sz val="11"/>
      <color theme="10"/>
      <name val="ＭＳ Ｐゴシック"/>
      <family val="3"/>
      <charset val="128"/>
    </font>
    <font>
      <b/>
      <sz val="11"/>
      <color theme="3"/>
      <name val="ＭＳ Ｐゴシック"/>
      <family val="3"/>
      <charset val="128"/>
    </font>
  </fonts>
  <fills count="11">
    <fill>
      <patternFill patternType="none"/>
    </fill>
    <fill>
      <patternFill patternType="gray125"/>
    </fill>
    <fill>
      <patternFill patternType="solid">
        <fgColor indexed="41"/>
        <bgColor indexed="64"/>
      </patternFill>
    </fill>
    <fill>
      <patternFill patternType="solid">
        <fgColor indexed="13"/>
        <bgColor indexed="64"/>
      </patternFill>
    </fill>
    <fill>
      <patternFill patternType="solid">
        <fgColor rgb="FFCCFFFF"/>
        <bgColor indexed="64"/>
      </patternFill>
    </fill>
    <fill>
      <patternFill patternType="solid">
        <fgColor rgb="FFFFC000"/>
        <bgColor indexed="64"/>
      </patternFill>
    </fill>
    <fill>
      <patternFill patternType="solid">
        <fgColor rgb="FFFF0000"/>
        <bgColor indexed="64"/>
      </patternFill>
    </fill>
    <fill>
      <patternFill patternType="solid">
        <fgColor rgb="FF92D050"/>
        <bgColor indexed="64"/>
      </patternFill>
    </fill>
    <fill>
      <patternFill patternType="solid">
        <fgColor theme="7" tint="0.59999389629810485"/>
        <bgColor indexed="64"/>
      </patternFill>
    </fill>
    <fill>
      <patternFill patternType="solid">
        <fgColor rgb="FFFFFF00"/>
        <bgColor indexed="64"/>
      </patternFill>
    </fill>
    <fill>
      <patternFill patternType="solid">
        <fgColor theme="8" tint="0.59999389629810485"/>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s>
  <cellStyleXfs count="4">
    <xf numFmtId="0" fontId="0" fillId="0" borderId="0"/>
    <xf numFmtId="0" fontId="1" fillId="0" borderId="0">
      <alignment vertical="center"/>
    </xf>
    <xf numFmtId="0" fontId="1" fillId="0" borderId="0">
      <alignment vertical="center"/>
    </xf>
    <xf numFmtId="0" fontId="19" fillId="0" borderId="0" applyNumberFormat="0" applyFill="0" applyBorder="0" applyAlignment="0" applyProtection="0"/>
  </cellStyleXfs>
  <cellXfs count="111">
    <xf numFmtId="0" fontId="0" fillId="0" borderId="0" xfId="0"/>
    <xf numFmtId="0" fontId="4" fillId="0" borderId="0" xfId="0" applyFont="1" applyAlignment="1">
      <alignment horizontal="justify"/>
    </xf>
    <xf numFmtId="0" fontId="5" fillId="0" borderId="0" xfId="0" applyFont="1" applyAlignment="1">
      <alignment horizontal="justify"/>
    </xf>
    <xf numFmtId="58" fontId="4" fillId="0" borderId="0" xfId="0" applyNumberFormat="1" applyFont="1" applyAlignment="1">
      <alignment horizontal="right"/>
    </xf>
    <xf numFmtId="0" fontId="4" fillId="0" borderId="0" xfId="0" applyFont="1" applyAlignment="1">
      <alignment horizontal="right"/>
    </xf>
    <xf numFmtId="0" fontId="4" fillId="0" borderId="0" xfId="0" applyFont="1" applyAlignment="1">
      <alignment horizontal="left"/>
    </xf>
    <xf numFmtId="49" fontId="6" fillId="0" borderId="0" xfId="2" applyNumberFormat="1" applyFont="1" applyAlignment="1">
      <alignment horizontal="center" vertical="center"/>
    </xf>
    <xf numFmtId="49" fontId="7" fillId="0" borderId="0" xfId="2" applyNumberFormat="1" applyFont="1" applyAlignment="1">
      <alignment horizontal="center" vertical="center"/>
    </xf>
    <xf numFmtId="0" fontId="8" fillId="0" borderId="0" xfId="0" applyFont="1" applyAlignment="1">
      <alignment horizontal="center"/>
    </xf>
    <xf numFmtId="0" fontId="4" fillId="0" borderId="0" xfId="0" applyFont="1" applyAlignment="1">
      <alignment horizontal="justify" vertical="top"/>
    </xf>
    <xf numFmtId="0" fontId="0" fillId="0" borderId="0" xfId="0" applyAlignment="1">
      <alignment horizontal="right"/>
    </xf>
    <xf numFmtId="0" fontId="3" fillId="3" borderId="0" xfId="0" applyFont="1" applyFill="1"/>
    <xf numFmtId="0" fontId="4" fillId="0" borderId="0" xfId="0" applyFont="1" applyAlignment="1">
      <alignment horizontal="justify" vertical="top" wrapText="1"/>
    </xf>
    <xf numFmtId="0" fontId="0" fillId="2" borderId="1" xfId="0" applyFill="1" applyBorder="1" applyProtection="1">
      <protection locked="0"/>
    </xf>
    <xf numFmtId="0" fontId="0" fillId="2" borderId="3" xfId="0" applyFill="1" applyBorder="1" applyProtection="1">
      <protection locked="0"/>
    </xf>
    <xf numFmtId="0" fontId="0" fillId="2" borderId="12" xfId="0" applyFill="1" applyBorder="1" applyProtection="1">
      <protection locked="0"/>
    </xf>
    <xf numFmtId="0" fontId="0" fillId="2" borderId="10" xfId="0" applyFill="1" applyBorder="1" applyProtection="1">
      <protection locked="0"/>
    </xf>
    <xf numFmtId="0" fontId="0" fillId="4" borderId="1" xfId="0" applyFill="1" applyBorder="1" applyAlignment="1" applyProtection="1">
      <alignment shrinkToFit="1"/>
      <protection locked="0"/>
    </xf>
    <xf numFmtId="0" fontId="0" fillId="4" borderId="12" xfId="0" applyFill="1" applyBorder="1" applyAlignment="1" applyProtection="1">
      <alignment shrinkToFit="1"/>
      <protection locked="0"/>
    </xf>
    <xf numFmtId="0" fontId="0" fillId="0" borderId="0" xfId="0" applyAlignment="1">
      <alignment vertical="center"/>
    </xf>
    <xf numFmtId="0" fontId="0" fillId="0" borderId="1" xfId="0" applyBorder="1" applyAlignment="1">
      <alignment horizontal="center" vertical="center" shrinkToFit="1"/>
    </xf>
    <xf numFmtId="0" fontId="0" fillId="0" borderId="13" xfId="0" applyBorder="1" applyAlignment="1">
      <alignment vertical="center"/>
    </xf>
    <xf numFmtId="0" fontId="0" fillId="0" borderId="1" xfId="0" applyBorder="1" applyAlignment="1">
      <alignment vertical="center"/>
    </xf>
    <xf numFmtId="0" fontId="0" fillId="0" borderId="1" xfId="0" applyBorder="1" applyAlignment="1">
      <alignment horizontal="center" vertical="center" wrapText="1"/>
    </xf>
    <xf numFmtId="0" fontId="0" fillId="0" borderId="1" xfId="0" applyBorder="1" applyAlignment="1">
      <alignment vertical="center" wrapText="1"/>
    </xf>
    <xf numFmtId="0" fontId="0" fillId="0" borderId="1" xfId="0" applyBorder="1" applyAlignment="1">
      <alignment horizontal="center" vertical="center"/>
    </xf>
    <xf numFmtId="0" fontId="0" fillId="0" borderId="10" xfId="0" applyBorder="1" applyAlignment="1">
      <alignment horizontal="center" vertical="center" wrapText="1"/>
    </xf>
    <xf numFmtId="0" fontId="0" fillId="0" borderId="13" xfId="0" applyBorder="1"/>
    <xf numFmtId="0" fontId="0" fillId="0" borderId="3" xfId="0" applyBorder="1"/>
    <xf numFmtId="0" fontId="0" fillId="0" borderId="11" xfId="0" applyBorder="1"/>
    <xf numFmtId="0" fontId="0" fillId="0" borderId="10" xfId="0" applyBorder="1"/>
    <xf numFmtId="0" fontId="0" fillId="0" borderId="0" xfId="0" applyAlignment="1">
      <alignment shrinkToFit="1"/>
    </xf>
    <xf numFmtId="0" fontId="0" fillId="0" borderId="13" xfId="0" applyBorder="1" applyAlignment="1">
      <alignment horizontal="center" vertical="center"/>
    </xf>
    <xf numFmtId="0" fontId="1" fillId="6" borderId="2" xfId="1" applyFill="1" applyBorder="1" applyAlignment="1">
      <alignment horizontal="center" vertical="center" wrapText="1" shrinkToFit="1"/>
    </xf>
    <xf numFmtId="0" fontId="9" fillId="0" borderId="0" xfId="0" applyFont="1" applyAlignment="1">
      <alignment horizontal="left" vertical="center"/>
    </xf>
    <xf numFmtId="0" fontId="13" fillId="0" borderId="8" xfId="0" applyFont="1" applyBorder="1" applyAlignment="1">
      <alignment horizontal="center" vertical="center" wrapText="1"/>
    </xf>
    <xf numFmtId="0" fontId="13" fillId="0" borderId="2" xfId="0" applyFont="1" applyBorder="1" applyAlignment="1">
      <alignment horizontal="center" vertical="center" wrapText="1"/>
    </xf>
    <xf numFmtId="0" fontId="13" fillId="0" borderId="7" xfId="0" applyFont="1" applyBorder="1" applyAlignment="1">
      <alignment horizontal="center" vertical="center" wrapText="1"/>
    </xf>
    <xf numFmtId="0" fontId="0" fillId="0" borderId="1" xfId="0" applyBorder="1"/>
    <xf numFmtId="0" fontId="14" fillId="0" borderId="0" xfId="0" applyFont="1" applyAlignment="1">
      <alignment horizontal="left" vertical="center"/>
    </xf>
    <xf numFmtId="0" fontId="0" fillId="4" borderId="1" xfId="0" applyFill="1" applyBorder="1" applyProtection="1">
      <protection locked="0"/>
    </xf>
    <xf numFmtId="0" fontId="3" fillId="0" borderId="0" xfId="0" applyFont="1"/>
    <xf numFmtId="0" fontId="3" fillId="0" borderId="0" xfId="0" applyFont="1" applyAlignment="1">
      <alignment vertical="center"/>
    </xf>
    <xf numFmtId="0" fontId="3" fillId="0" borderId="0" xfId="0" applyFont="1" applyAlignment="1">
      <alignment horizontal="left" vertical="center"/>
    </xf>
    <xf numFmtId="0" fontId="15" fillId="0" borderId="0" xfId="0" applyFont="1"/>
    <xf numFmtId="0" fontId="10" fillId="3" borderId="0" xfId="0" applyFont="1" applyFill="1"/>
    <xf numFmtId="0" fontId="16" fillId="9" borderId="0" xfId="0" applyFont="1" applyFill="1" applyAlignment="1">
      <alignment horizontal="left" vertical="center"/>
    </xf>
    <xf numFmtId="0" fontId="0" fillId="0" borderId="0" xfId="0" applyAlignment="1">
      <alignment horizontal="center" vertical="center"/>
    </xf>
    <xf numFmtId="176" fontId="0" fillId="0" borderId="0" xfId="0" applyNumberFormat="1"/>
    <xf numFmtId="176" fontId="0" fillId="0" borderId="1" xfId="0" applyNumberFormat="1" applyBorder="1"/>
    <xf numFmtId="0" fontId="0" fillId="0" borderId="7" xfId="0" applyBorder="1"/>
    <xf numFmtId="176" fontId="0" fillId="0" borderId="12" xfId="0" applyNumberFormat="1" applyBorder="1"/>
    <xf numFmtId="176" fontId="0" fillId="0" borderId="15" xfId="0" applyNumberFormat="1" applyBorder="1"/>
    <xf numFmtId="0" fontId="19" fillId="0" borderId="0" xfId="3"/>
    <xf numFmtId="0" fontId="0" fillId="0" borderId="0" xfId="0" applyAlignment="1">
      <alignment horizontal="left"/>
    </xf>
    <xf numFmtId="0" fontId="0" fillId="5" borderId="13" xfId="0" applyFill="1" applyBorder="1" applyAlignment="1" applyProtection="1">
      <alignment shrinkToFit="1"/>
      <protection locked="0"/>
    </xf>
    <xf numFmtId="0" fontId="0" fillId="5" borderId="1" xfId="0" applyFill="1" applyBorder="1" applyAlignment="1" applyProtection="1">
      <alignment shrinkToFit="1"/>
      <protection locked="0"/>
    </xf>
    <xf numFmtId="0" fontId="0" fillId="5" borderId="3" xfId="0" applyFill="1" applyBorder="1" applyAlignment="1" applyProtection="1">
      <alignment shrinkToFit="1"/>
      <protection locked="0"/>
    </xf>
    <xf numFmtId="0" fontId="0" fillId="4" borderId="13" xfId="0" applyFill="1" applyBorder="1" applyAlignment="1" applyProtection="1">
      <alignment shrinkToFit="1"/>
      <protection locked="0"/>
    </xf>
    <xf numFmtId="0" fontId="0" fillId="4" borderId="3" xfId="0" applyFill="1" applyBorder="1" applyAlignment="1" applyProtection="1">
      <alignment shrinkToFit="1"/>
      <protection locked="0"/>
    </xf>
    <xf numFmtId="0" fontId="0" fillId="0" borderId="0" xfId="0" applyProtection="1">
      <protection locked="0"/>
    </xf>
    <xf numFmtId="14" fontId="0" fillId="0" borderId="0" xfId="0" applyNumberFormat="1" applyProtection="1">
      <protection locked="0"/>
    </xf>
    <xf numFmtId="0" fontId="10" fillId="0" borderId="0" xfId="0" applyFont="1"/>
    <xf numFmtId="49" fontId="11" fillId="0" borderId="0" xfId="2" applyNumberFormat="1" applyFont="1" applyAlignment="1">
      <alignment horizontal="center" vertical="center"/>
    </xf>
    <xf numFmtId="49" fontId="12" fillId="0" borderId="0" xfId="2" applyNumberFormat="1" applyFont="1" applyAlignment="1">
      <alignment horizontal="center" vertical="center"/>
    </xf>
    <xf numFmtId="0" fontId="16" fillId="9" borderId="0" xfId="0" applyFont="1" applyFill="1" applyAlignment="1">
      <alignment horizontal="left" vertical="center"/>
    </xf>
    <xf numFmtId="0" fontId="10" fillId="3" borderId="0" xfId="0" applyFont="1" applyFill="1" applyAlignment="1">
      <alignment horizontal="left" vertical="center" wrapText="1"/>
    </xf>
    <xf numFmtId="0" fontId="16" fillId="8" borderId="3" xfId="0" applyFont="1" applyFill="1" applyBorder="1" applyAlignment="1">
      <alignment horizontal="center"/>
    </xf>
    <xf numFmtId="0" fontId="16" fillId="8" borderId="13" xfId="0" applyFont="1" applyFill="1" applyBorder="1" applyAlignment="1">
      <alignment horizontal="center"/>
    </xf>
    <xf numFmtId="0" fontId="0" fillId="8" borderId="1" xfId="0" applyFill="1" applyBorder="1" applyAlignment="1">
      <alignment horizontal="center"/>
    </xf>
    <xf numFmtId="0" fontId="0" fillId="4" borderId="1" xfId="0" applyFill="1" applyBorder="1" applyAlignment="1" applyProtection="1">
      <alignment horizontal="left"/>
      <protection locked="0"/>
    </xf>
    <xf numFmtId="0" fontId="0" fillId="4" borderId="1" xfId="0" applyFill="1" applyBorder="1" applyAlignment="1" applyProtection="1">
      <alignment horizontal="center"/>
      <protection locked="0"/>
    </xf>
    <xf numFmtId="0" fontId="0" fillId="4" borderId="3" xfId="0" applyFill="1" applyBorder="1" applyAlignment="1" applyProtection="1">
      <alignment horizontal="left" vertical="center"/>
      <protection locked="0"/>
    </xf>
    <xf numFmtId="0" fontId="0" fillId="4" borderId="14" xfId="0" applyFill="1" applyBorder="1" applyAlignment="1" applyProtection="1">
      <alignment horizontal="left" vertical="center"/>
      <protection locked="0"/>
    </xf>
    <xf numFmtId="0" fontId="0" fillId="4" borderId="13" xfId="0" applyFill="1" applyBorder="1" applyAlignment="1" applyProtection="1">
      <alignment horizontal="left" vertical="center"/>
      <protection locked="0"/>
    </xf>
    <xf numFmtId="49" fontId="0" fillId="4" borderId="3" xfId="0" applyNumberFormat="1" applyFill="1" applyBorder="1" applyAlignment="1" applyProtection="1">
      <alignment horizontal="center"/>
      <protection locked="0"/>
    </xf>
    <xf numFmtId="49" fontId="0" fillId="4" borderId="14" xfId="0" applyNumberFormat="1" applyFill="1" applyBorder="1" applyAlignment="1" applyProtection="1">
      <alignment horizontal="center"/>
      <protection locked="0"/>
    </xf>
    <xf numFmtId="49" fontId="0" fillId="4" borderId="13" xfId="0" applyNumberFormat="1" applyFill="1" applyBorder="1" applyAlignment="1" applyProtection="1">
      <alignment horizontal="center"/>
      <protection locked="0"/>
    </xf>
    <xf numFmtId="0" fontId="0" fillId="4" borderId="3" xfId="0" applyFill="1" applyBorder="1" applyAlignment="1" applyProtection="1">
      <alignment horizontal="left"/>
      <protection locked="0"/>
    </xf>
    <xf numFmtId="0" fontId="0" fillId="4" borderId="14" xfId="0" applyFill="1" applyBorder="1" applyAlignment="1" applyProtection="1">
      <alignment horizontal="left"/>
      <protection locked="0"/>
    </xf>
    <xf numFmtId="0" fontId="0" fillId="4" borderId="13" xfId="0" applyFill="1" applyBorder="1" applyAlignment="1" applyProtection="1">
      <alignment horizontal="left"/>
      <protection locked="0"/>
    </xf>
    <xf numFmtId="0" fontId="0" fillId="0" borderId="0" xfId="0" applyAlignment="1">
      <alignment horizontal="left"/>
    </xf>
    <xf numFmtId="0" fontId="0" fillId="0" borderId="3" xfId="0" applyBorder="1" applyAlignment="1">
      <alignment horizontal="center" vertical="center"/>
    </xf>
    <xf numFmtId="0" fontId="0" fillId="0" borderId="14" xfId="0" applyBorder="1" applyAlignment="1">
      <alignment horizontal="center" vertical="center"/>
    </xf>
    <xf numFmtId="0" fontId="0" fillId="0" borderId="13" xfId="0" applyBorder="1" applyAlignment="1">
      <alignment horizontal="center" vertical="center"/>
    </xf>
    <xf numFmtId="0" fontId="0" fillId="0" borderId="0" xfId="0" applyAlignment="1">
      <alignment horizontal="left" vertical="top" shrinkToFit="1"/>
    </xf>
    <xf numFmtId="0" fontId="0" fillId="7" borderId="1" xfId="0" applyFill="1" applyBorder="1" applyAlignment="1">
      <alignment horizontal="center" vertical="center"/>
    </xf>
    <xf numFmtId="0" fontId="0" fillId="0" borderId="1" xfId="0" applyBorder="1" applyAlignment="1">
      <alignment horizontal="center" vertical="center" wrapText="1"/>
    </xf>
    <xf numFmtId="0" fontId="0" fillId="0" borderId="9" xfId="0" applyBorder="1" applyAlignment="1">
      <alignment horizontal="left" vertical="center" shrinkToFit="1"/>
    </xf>
    <xf numFmtId="0" fontId="0" fillId="0" borderId="0" xfId="0" applyAlignment="1">
      <alignment horizontal="left" shrinkToFit="1"/>
    </xf>
    <xf numFmtId="0" fontId="16" fillId="0" borderId="0" xfId="0" applyFont="1" applyAlignment="1">
      <alignment horizontal="left" vertical="center" shrinkToFit="1"/>
    </xf>
    <xf numFmtId="0" fontId="0" fillId="0" borderId="0" xfId="0" applyAlignment="1">
      <alignment horizontal="left" vertical="center" shrinkToFit="1"/>
    </xf>
    <xf numFmtId="0" fontId="0" fillId="10" borderId="4" xfId="0" applyFill="1" applyBorder="1" applyAlignment="1">
      <alignment horizontal="left" vertical="center"/>
    </xf>
    <xf numFmtId="0" fontId="0" fillId="10" borderId="5" xfId="0" applyFill="1" applyBorder="1" applyAlignment="1">
      <alignment horizontal="left" vertical="center"/>
    </xf>
    <xf numFmtId="0" fontId="0" fillId="10" borderId="6" xfId="0" applyFill="1" applyBorder="1" applyAlignment="1">
      <alignment horizontal="left" vertical="center"/>
    </xf>
    <xf numFmtId="0" fontId="0" fillId="0" borderId="1" xfId="0" applyBorder="1" applyAlignment="1">
      <alignment horizontal="center" vertical="center"/>
    </xf>
    <xf numFmtId="178" fontId="0" fillId="10" borderId="4" xfId="0" applyNumberFormat="1" applyFill="1" applyBorder="1" applyAlignment="1">
      <alignment horizontal="center" vertical="center"/>
    </xf>
    <xf numFmtId="178" fontId="0" fillId="10" borderId="5" xfId="0" applyNumberFormat="1" applyFill="1" applyBorder="1" applyAlignment="1">
      <alignment horizontal="center" vertical="center"/>
    </xf>
    <xf numFmtId="178" fontId="0" fillId="10" borderId="6" xfId="0" applyNumberFormat="1" applyFill="1" applyBorder="1" applyAlignment="1">
      <alignment horizontal="center" vertical="center"/>
    </xf>
    <xf numFmtId="49" fontId="6" fillId="0" borderId="0" xfId="2" applyNumberFormat="1" applyFont="1" applyAlignment="1">
      <alignment horizontal="center" vertical="center"/>
    </xf>
    <xf numFmtId="49" fontId="7" fillId="0" borderId="0" xfId="2" applyNumberFormat="1" applyFont="1" applyAlignment="1">
      <alignment horizontal="center" vertical="center"/>
    </xf>
    <xf numFmtId="49" fontId="16" fillId="0" borderId="0" xfId="2" applyNumberFormat="1" applyFont="1" applyAlignment="1">
      <alignment horizontal="left" vertical="center" wrapText="1"/>
    </xf>
    <xf numFmtId="0" fontId="0" fillId="0" borderId="3" xfId="0" applyBorder="1" applyAlignment="1">
      <alignment horizontal="center"/>
    </xf>
    <xf numFmtId="0" fontId="0" fillId="0" borderId="13" xfId="0" applyBorder="1" applyAlignment="1">
      <alignment horizontal="center"/>
    </xf>
    <xf numFmtId="177" fontId="0" fillId="0" borderId="3" xfId="0" applyNumberFormat="1" applyBorder="1" applyAlignment="1">
      <alignment horizontal="center"/>
    </xf>
    <xf numFmtId="177" fontId="0" fillId="0" borderId="13" xfId="0" applyNumberFormat="1" applyBorder="1" applyAlignment="1">
      <alignment horizontal="center"/>
    </xf>
    <xf numFmtId="0" fontId="0" fillId="0" borderId="14" xfId="0" applyBorder="1" applyAlignment="1">
      <alignment horizontal="center"/>
    </xf>
    <xf numFmtId="0" fontId="0" fillId="0" borderId="1" xfId="0" applyBorder="1" applyAlignment="1">
      <alignment horizontal="left" vertical="center"/>
    </xf>
    <xf numFmtId="0" fontId="17" fillId="0" borderId="0" xfId="0" applyFont="1" applyAlignment="1">
      <alignment horizontal="center" vertical="center" wrapText="1"/>
    </xf>
    <xf numFmtId="0" fontId="17" fillId="0" borderId="0" xfId="0" applyFont="1" applyAlignment="1">
      <alignment horizontal="center" vertical="center"/>
    </xf>
    <xf numFmtId="0" fontId="18" fillId="0" borderId="9" xfId="0" applyFont="1" applyBorder="1" applyAlignment="1">
      <alignment horizontal="center" vertical="center" wrapText="1"/>
    </xf>
  </cellXfs>
  <cellStyles count="4">
    <cellStyle name="ハイパーリンク" xfId="3" builtinId="8"/>
    <cellStyle name="標準" xfId="0" builtinId="0"/>
    <cellStyle name="標準_Book2" xfId="1" xr:uid="{00000000-0005-0000-0000-000002000000}"/>
    <cellStyle name="標準_申込用紙2005" xfId="2" xr:uid="{00000000-0005-0000-0000-000003000000}"/>
  </cellStyles>
  <dxfs count="51">
    <dxf>
      <font>
        <b/>
        <i val="0"/>
        <color rgb="FFFF0000"/>
      </font>
      <fill>
        <patternFill>
          <bgColor rgb="FFFFFF00"/>
        </patternFill>
      </fill>
    </dxf>
    <dxf>
      <font>
        <color theme="0"/>
      </font>
      <fill>
        <patternFill>
          <bgColor theme="0"/>
        </patternFill>
      </fill>
    </dxf>
    <dxf>
      <font>
        <color rgb="FFFF0000"/>
      </font>
      <fill>
        <patternFill>
          <bgColor rgb="FFFFFF00"/>
        </patternFill>
      </fill>
    </dxf>
    <dxf>
      <fill>
        <patternFill patternType="none">
          <bgColor auto="1"/>
        </patternFill>
      </fill>
    </dxf>
    <dxf>
      <font>
        <color rgb="FFFF0000"/>
      </font>
      <fill>
        <patternFill>
          <bgColor rgb="FFFFFF00"/>
        </patternFill>
      </fill>
    </dxf>
    <dxf>
      <font>
        <b val="0"/>
        <i val="0"/>
        <strike val="0"/>
        <condense val="0"/>
        <extend val="0"/>
        <outline val="0"/>
        <shadow val="0"/>
        <u val="none"/>
        <vertAlign val="baseline"/>
        <sz val="11"/>
        <color auto="1"/>
        <name val="ＭＳ Ｐゴシック"/>
        <family val="3"/>
        <charset val="128"/>
        <scheme val="none"/>
      </font>
      <numFmt numFmtId="0" formatCode="General"/>
      <fill>
        <patternFill patternType="none">
          <fgColor indexed="64"/>
          <bgColor auto="1"/>
        </patternFill>
      </fill>
      <border diagonalUp="0" diagonalDown="0">
        <left style="thin">
          <color indexed="64"/>
        </left>
        <right/>
        <top style="thin">
          <color indexed="64"/>
        </top>
        <bottom style="thin">
          <color indexed="64"/>
        </bottom>
      </border>
      <protection locked="1" hidden="0"/>
    </dxf>
    <dxf>
      <font>
        <strike val="0"/>
        <outline val="0"/>
        <shadow val="0"/>
        <u val="none"/>
        <vertAlign val="baseline"/>
        <sz val="11"/>
        <color auto="1"/>
        <name val="ＭＳ Ｐゴシック"/>
        <family val="3"/>
        <charset val="128"/>
        <scheme val="none"/>
      </font>
      <fill>
        <patternFill patternType="solid">
          <fgColor indexed="64"/>
          <bgColor indexed="41"/>
        </patternFill>
      </fill>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1"/>
        <color auto="1"/>
        <name val="ＭＳ Ｐゴシック"/>
        <family val="3"/>
        <charset val="128"/>
        <scheme val="none"/>
      </font>
      <fill>
        <patternFill patternType="solid">
          <fgColor indexed="64"/>
          <bgColor indexed="41"/>
        </patternFill>
      </fill>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1"/>
        <color auto="1"/>
        <name val="ＭＳ Ｐゴシック"/>
        <family val="3"/>
        <charset val="128"/>
        <scheme val="none"/>
      </font>
      <fill>
        <patternFill patternType="solid">
          <fgColor indexed="64"/>
          <bgColor indexed="41"/>
        </patternFill>
      </fill>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1"/>
        <color auto="1"/>
        <name val="ＭＳ Ｐゴシック"/>
        <family val="3"/>
        <charset val="128"/>
        <scheme val="none"/>
      </font>
      <fill>
        <patternFill patternType="solid">
          <fgColor indexed="64"/>
          <bgColor indexed="41"/>
        </patternFill>
      </fill>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1"/>
        <color auto="1"/>
        <name val="ＭＳ Ｐゴシック"/>
        <family val="3"/>
        <charset val="128"/>
        <scheme val="none"/>
      </font>
      <fill>
        <patternFill patternType="solid">
          <fgColor indexed="64"/>
          <bgColor indexed="41"/>
        </patternFill>
      </fill>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1"/>
        <color auto="1"/>
        <name val="ＭＳ Ｐゴシック"/>
        <family val="3"/>
        <charset val="128"/>
        <scheme val="none"/>
      </font>
      <fill>
        <patternFill patternType="solid">
          <fgColor indexed="64"/>
          <bgColor indexed="41"/>
        </patternFill>
      </fill>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1"/>
        <color auto="1"/>
        <name val="ＭＳ Ｐゴシック"/>
        <family val="3"/>
        <charset val="128"/>
        <scheme val="none"/>
      </font>
      <fill>
        <patternFill patternType="solid">
          <fgColor indexed="64"/>
          <bgColor indexed="41"/>
        </patternFill>
      </fill>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auto="1"/>
        <name val="ＭＳ Ｐゴシック"/>
        <family val="3"/>
        <charset val="128"/>
        <scheme val="none"/>
      </font>
      <fill>
        <patternFill patternType="solid">
          <fgColor indexed="64"/>
          <bgColor rgb="FFCCFFFF"/>
        </patternFill>
      </fill>
      <alignment horizontal="general" vertical="bottom" textRotation="0" wrapText="0" indent="0" justifyLastLine="0" shrinkToFit="1"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auto="1"/>
        <name val="ＭＳ Ｐゴシック"/>
        <family val="3"/>
        <charset val="128"/>
        <scheme val="none"/>
      </font>
      <fill>
        <patternFill patternType="solid">
          <fgColor indexed="64"/>
          <bgColor rgb="FFCCFFFF"/>
        </patternFill>
      </fill>
      <alignment horizontal="general" vertical="bottom" textRotation="0" wrapText="0" indent="0" justifyLastLine="0" shrinkToFit="1" readingOrder="0"/>
      <border diagonalUp="0" diagonalDown="0">
        <left style="thin">
          <color indexed="64"/>
        </left>
        <right style="thin">
          <color indexed="64"/>
        </right>
        <top style="thin">
          <color indexed="64"/>
        </top>
        <bottom style="thin">
          <color indexed="64"/>
        </bottom>
      </border>
      <protection locked="0" hidden="0"/>
    </dxf>
    <dxf>
      <numFmt numFmtId="0" formatCode="General"/>
      <border diagonalUp="0" diagonalDown="0">
        <left/>
        <right style="thin">
          <color indexed="64"/>
        </right>
        <top style="thin">
          <color indexed="64"/>
        </top>
        <bottom style="thin">
          <color indexed="64"/>
        </bottom>
        <vertical/>
        <horizontal/>
      </border>
    </dxf>
    <dxf>
      <border diagonalUp="0" diagonalDown="0">
        <left/>
        <right style="thin">
          <color indexed="64"/>
        </right>
        <top style="thin">
          <color indexed="64"/>
        </top>
        <bottom style="thin">
          <color indexed="64"/>
        </bottom>
      </border>
      <protection locked="1" hidden="0"/>
    </dxf>
    <dxf>
      <border outline="0">
        <left style="thin">
          <color indexed="64"/>
        </left>
        <right style="thin">
          <color indexed="64"/>
        </right>
        <bottom style="thin">
          <color indexed="64"/>
        </bottom>
      </border>
    </dxf>
    <dxf>
      <fill>
        <patternFill patternType="solid">
          <fgColor indexed="64"/>
          <bgColor indexed="41"/>
        </patternFill>
      </fill>
      <protection locked="1" hidden="0"/>
    </dxf>
    <dxf>
      <protection locked="1" hidden="0"/>
    </dxf>
    <dxf>
      <fill>
        <patternFill patternType="none">
          <fgColor indexed="64"/>
          <bgColor indexed="65"/>
        </patternFill>
      </fill>
      <protection locked="0" hidden="0"/>
    </dxf>
    <dxf>
      <fill>
        <patternFill patternType="none">
          <fgColor indexed="64"/>
          <bgColor indexed="65"/>
        </patternFill>
      </fill>
      <protection locked="0" hidden="0"/>
    </dxf>
    <dxf>
      <numFmt numFmtId="19" formatCode="yyyy/m/d"/>
      <fill>
        <patternFill patternType="none">
          <fgColor indexed="64"/>
          <bgColor indexed="65"/>
        </patternFill>
      </fill>
      <protection locked="0" hidden="0"/>
    </dxf>
    <dxf>
      <fill>
        <patternFill patternType="none">
          <fgColor indexed="64"/>
          <bgColor indexed="65"/>
        </patternFill>
      </fill>
      <protection locked="0" hidden="0"/>
    </dxf>
    <dxf>
      <fill>
        <patternFill patternType="none">
          <fgColor indexed="64"/>
          <bgColor indexed="65"/>
        </patternFill>
      </fill>
    </dxf>
    <dxf>
      <fill>
        <patternFill patternType="none">
          <fgColor indexed="64"/>
          <bgColor indexed="65"/>
        </patternFill>
      </fill>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fill>
        <patternFill patternType="solid">
          <fgColor indexed="64"/>
          <bgColor rgb="FFCCFFFF"/>
        </patternFill>
      </fill>
      <alignment horizontal="general" vertical="bottom" textRotation="0" wrapText="0" indent="0" justifyLastLine="0" shrinkToFit="1" readingOrder="0"/>
      <border diagonalUp="0" diagonalDown="0">
        <left style="thin">
          <color indexed="64"/>
        </left>
        <right/>
        <top style="thin">
          <color indexed="64"/>
        </top>
        <bottom style="thin">
          <color indexed="64"/>
        </bottom>
      </border>
      <protection locked="0" hidden="0"/>
    </dxf>
    <dxf>
      <fill>
        <patternFill patternType="solid">
          <fgColor indexed="64"/>
          <bgColor rgb="FFCCFFFF"/>
        </patternFill>
      </fill>
      <alignment horizontal="general" vertical="bottom" textRotation="0" wrapText="0" indent="0" justifyLastLine="0" shrinkToFit="1" readingOrder="0"/>
      <border diagonalUp="0" diagonalDown="0">
        <left style="thin">
          <color indexed="64"/>
        </left>
        <right style="thin">
          <color indexed="64"/>
        </right>
        <top style="thin">
          <color indexed="64"/>
        </top>
        <bottom style="thin">
          <color indexed="64"/>
        </bottom>
      </border>
      <protection locked="0" hidden="0"/>
    </dxf>
    <dxf>
      <fill>
        <patternFill patternType="solid">
          <fgColor indexed="64"/>
          <bgColor rgb="FFCCFFFF"/>
        </patternFill>
      </fill>
      <alignment horizontal="general" vertical="bottom" textRotation="0" wrapText="0" indent="0" justifyLastLine="0" shrinkToFit="1" readingOrder="0"/>
      <border diagonalUp="0" diagonalDown="0">
        <left style="thin">
          <color indexed="64"/>
        </left>
        <right style="thin">
          <color indexed="64"/>
        </right>
        <top style="thin">
          <color indexed="64"/>
        </top>
        <bottom style="thin">
          <color indexed="64"/>
        </bottom>
      </border>
      <protection locked="0" hidden="0"/>
    </dxf>
    <dxf>
      <fill>
        <patternFill patternType="solid">
          <fgColor indexed="64"/>
          <bgColor rgb="FFCCFFFF"/>
        </patternFill>
      </fill>
      <alignment horizontal="general" vertical="bottom" textRotation="0" wrapText="0" indent="0" justifyLastLine="0" shrinkToFit="1" readingOrder="0"/>
      <border diagonalUp="0" diagonalDown="0">
        <left style="thin">
          <color indexed="64"/>
        </left>
        <right style="thin">
          <color indexed="64"/>
        </right>
        <top style="thin">
          <color indexed="64"/>
        </top>
        <bottom style="thin">
          <color indexed="64"/>
        </bottom>
      </border>
      <protection locked="0" hidden="0"/>
    </dxf>
    <dxf>
      <fill>
        <patternFill patternType="solid">
          <fgColor indexed="64"/>
          <bgColor rgb="FFCCFFFF"/>
        </patternFill>
      </fill>
      <alignment horizontal="general" vertical="bottom" textRotation="0" wrapText="0" indent="0" justifyLastLine="0" shrinkToFit="1" readingOrder="0"/>
      <border diagonalUp="0" diagonalDown="0">
        <left style="thin">
          <color indexed="64"/>
        </left>
        <right style="thin">
          <color indexed="64"/>
        </right>
        <top style="thin">
          <color indexed="64"/>
        </top>
        <bottom style="thin">
          <color indexed="64"/>
        </bottom>
      </border>
      <protection locked="0" hidden="0"/>
    </dxf>
    <dxf>
      <fill>
        <patternFill patternType="solid">
          <fgColor indexed="64"/>
          <bgColor rgb="FFCCFFFF"/>
        </patternFill>
      </fill>
      <alignment horizontal="general" vertical="bottom" textRotation="0" wrapText="0" indent="0" justifyLastLine="0" shrinkToFit="1" readingOrder="0"/>
      <border diagonalUp="0" diagonalDown="0">
        <left style="thin">
          <color indexed="64"/>
        </left>
        <right style="thin">
          <color indexed="64"/>
        </right>
        <top style="thin">
          <color indexed="64"/>
        </top>
        <bottom style="thin">
          <color indexed="64"/>
        </bottom>
      </border>
      <protection locked="0" hidden="0"/>
    </dxf>
    <dxf>
      <fill>
        <patternFill patternType="solid">
          <fgColor indexed="64"/>
          <bgColor rgb="FFCCFFFF"/>
        </patternFill>
      </fill>
      <alignment horizontal="general" vertical="bottom" textRotation="0" wrapText="0" indent="0" justifyLastLine="0" shrinkToFit="1" readingOrder="0"/>
      <border diagonalUp="0" diagonalDown="0">
        <left style="thin">
          <color indexed="64"/>
        </left>
        <right style="thin">
          <color indexed="64"/>
        </right>
        <top style="thin">
          <color indexed="64"/>
        </top>
        <bottom style="thin">
          <color indexed="64"/>
        </bottom>
      </border>
      <protection locked="0" hidden="0"/>
    </dxf>
    <dxf>
      <fill>
        <patternFill patternType="solid">
          <fgColor indexed="64"/>
          <bgColor rgb="FFCCFFFF"/>
        </patternFill>
      </fill>
      <alignment horizontal="general" vertical="bottom" textRotation="0" wrapText="0" indent="0" justifyLastLine="0" shrinkToFit="1" readingOrder="0"/>
      <border diagonalUp="0" diagonalDown="0">
        <left style="thin">
          <color indexed="64"/>
        </left>
        <right style="thin">
          <color indexed="64"/>
        </right>
        <top style="thin">
          <color indexed="64"/>
        </top>
        <bottom style="thin">
          <color indexed="64"/>
        </bottom>
      </border>
      <protection locked="0" hidden="0"/>
    </dxf>
    <dxf>
      <fill>
        <patternFill patternType="solid">
          <fgColor indexed="64"/>
          <bgColor rgb="FFCCFFFF"/>
        </patternFill>
      </fill>
      <alignment horizontal="general" vertical="bottom" textRotation="0" wrapText="0" indent="0" justifyLastLine="0" shrinkToFit="1" readingOrder="0"/>
      <border diagonalUp="0" diagonalDown="0">
        <left/>
        <right style="thin">
          <color indexed="64"/>
        </right>
        <top style="thin">
          <color indexed="64"/>
        </top>
        <bottom style="thin">
          <color indexed="64"/>
        </bottom>
      </border>
      <protection locked="0" hidden="0"/>
    </dxf>
    <dxf>
      <border outline="0">
        <top style="thin">
          <color indexed="64"/>
        </top>
      </border>
    </dxf>
    <dxf>
      <border outline="0">
        <left style="thin">
          <color indexed="64"/>
        </left>
        <right style="thin">
          <color indexed="64"/>
        </right>
        <top style="thin">
          <color indexed="64"/>
        </top>
        <bottom style="thin">
          <color indexed="64"/>
        </bottom>
      </border>
    </dxf>
    <dxf>
      <fill>
        <patternFill patternType="solid">
          <fgColor indexed="64"/>
          <bgColor rgb="FFCCFFFF"/>
        </patternFill>
      </fill>
      <alignment horizontal="general" vertical="bottom" textRotation="0" wrapText="0" indent="0" justifyLastLine="0" shrinkToFit="1" readingOrder="0"/>
      <protection locked="0" hidden="0"/>
    </dxf>
    <dxf>
      <border outline="0">
        <bottom style="thin">
          <color indexed="64"/>
        </bottom>
      </border>
    </dxf>
    <dxf>
      <font>
        <b val="0"/>
        <i val="0"/>
        <strike val="0"/>
        <condense val="0"/>
        <extend val="0"/>
        <outline val="0"/>
        <shadow val="0"/>
        <u val="none"/>
        <vertAlign val="baseline"/>
        <sz val="9"/>
        <color auto="1"/>
        <name val="ＭＳ Ｐゴシック"/>
        <family val="3"/>
        <charset val="128"/>
        <scheme val="none"/>
      </font>
      <alignment horizontal="center" vertical="center" textRotation="0" wrapText="1" indent="0" justifyLastLine="0" shrinkToFit="0" readingOrder="0"/>
      <border diagonalUp="0" diagonalDown="0">
        <left style="thin">
          <color indexed="64"/>
        </left>
        <right style="thin">
          <color indexed="64"/>
        </right>
        <top/>
        <bottom/>
      </border>
      <protection locked="1" hidden="0"/>
    </dxf>
  </dxfs>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23</xdr:row>
      <xdr:rowOff>104775</xdr:rowOff>
    </xdr:from>
    <xdr:to>
      <xdr:col>1</xdr:col>
      <xdr:colOff>832485</xdr:colOff>
      <xdr:row>28</xdr:row>
      <xdr:rowOff>69215</xdr:rowOff>
    </xdr:to>
    <xdr:pic>
      <xdr:nvPicPr>
        <xdr:cNvPr id="2" name="図 1">
          <a:extLst>
            <a:ext uri="{FF2B5EF4-FFF2-40B4-BE49-F238E27FC236}">
              <a16:creationId xmlns:a16="http://schemas.microsoft.com/office/drawing/2014/main" id="{A380A7A8-1C33-88B5-A60B-E74A4D6768A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50" y="4686300"/>
          <a:ext cx="832485" cy="82169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28575</xdr:colOff>
      <xdr:row>14</xdr:row>
      <xdr:rowOff>57150</xdr:rowOff>
    </xdr:from>
    <xdr:to>
      <xdr:col>0</xdr:col>
      <xdr:colOff>6819900</xdr:colOff>
      <xdr:row>17</xdr:row>
      <xdr:rowOff>0</xdr:rowOff>
    </xdr:to>
    <xdr:sp macro="" textlink="">
      <xdr:nvSpPr>
        <xdr:cNvPr id="2125" name="Rectangle 1">
          <a:extLst>
            <a:ext uri="{FF2B5EF4-FFF2-40B4-BE49-F238E27FC236}">
              <a16:creationId xmlns:a16="http://schemas.microsoft.com/office/drawing/2014/main" id="{FC61E59A-DBF2-4998-B02E-66729DDF0CED}"/>
            </a:ext>
          </a:extLst>
        </xdr:cNvPr>
        <xdr:cNvSpPr>
          <a:spLocks noChangeArrowheads="1"/>
        </xdr:cNvSpPr>
      </xdr:nvSpPr>
      <xdr:spPr bwMode="auto">
        <a:xfrm>
          <a:off x="28575" y="4381500"/>
          <a:ext cx="6791325" cy="885825"/>
        </a:xfrm>
        <a:prstGeom prst="rect">
          <a:avLst/>
        </a:prstGeom>
        <a:noFill/>
        <a:ln w="38100" cmpd="dbl">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F32068C7-FE57-45D4-A504-0E50F0E7E918}" name="監督一覧" displayName="監督一覧" ref="B10:J15" totalsRowShown="0" headerRowDxfId="50" dataDxfId="48" headerRowBorderDxfId="49" tableBorderDxfId="47" totalsRowBorderDxfId="46">
  <autoFilter ref="B10:J15" xr:uid="{F32068C7-FE57-45D4-A504-0E50F0E7E918}"/>
  <tableColumns count="9">
    <tableColumn id="1" xr3:uid="{C447487B-B568-4CE0-B352-78D8BE6EBE8E}" name="幼年" dataDxfId="45"/>
    <tableColumn id="2" xr3:uid="{67A19A00-7089-44C6-92FF-DF997098C23F}" name="小１２男" dataDxfId="44"/>
    <tableColumn id="3" xr3:uid="{85E6E44B-680A-4332-9EAE-E06668DAACB1}" name="小１２女" dataDxfId="43"/>
    <tableColumn id="4" xr3:uid="{28C6017A-1743-4B12-9EDB-57E0CE598435}" name="小３４男" dataDxfId="42"/>
    <tableColumn id="5" xr3:uid="{420584D2-DFC1-4141-A95A-4DB9A21F2957}" name="小３４女" dataDxfId="41"/>
    <tableColumn id="6" xr3:uid="{675E3229-2F2B-4BFC-B363-E0F5F3821529}" name="小５６男" dataDxfId="40"/>
    <tableColumn id="7" xr3:uid="{8FDEBC23-9A26-4E89-AF10-CD906D669CA3}" name="小５６女" dataDxfId="39"/>
    <tableColumn id="8" xr3:uid="{6D755C30-8D50-4CCA-BA2D-8A636E2AE4C4}" name="中学男子" dataDxfId="38"/>
    <tableColumn id="9" xr3:uid="{706FF731-3C57-4A2F-B192-DFFC73DBA15E}" name="中学女子" dataDxfId="37"/>
  </tableColumns>
  <tableStyleInfo name="TableStyleMedium6"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1ED54D30-2674-4166-AE86-728D1C3CA88E}" name="学年テーブル" displayName="学年テーブル" ref="N9:V12" totalsRowShown="0" headerRowDxfId="36" dataDxfId="35">
  <autoFilter ref="N9:V12" xr:uid="{1ED54D30-2674-4166-AE86-728D1C3CA88E}"/>
  <tableColumns count="9">
    <tableColumn id="1" xr3:uid="{3366EB43-2F14-42F3-8276-1DA530792D75}" name="幼年" dataDxfId="34"/>
    <tableColumn id="2" xr3:uid="{885CBEB6-20D2-47FE-8E06-C798B7CD07F0}" name="小１２男" dataDxfId="33"/>
    <tableColumn id="3" xr3:uid="{8A4261E9-96ED-49E2-820D-BE12A0070C12}" name="小１２女" dataDxfId="32"/>
    <tableColumn id="4" xr3:uid="{F525DDA7-2E16-4744-AEED-97A91CBFF44B}" name="小３４男" dataDxfId="31"/>
    <tableColumn id="5" xr3:uid="{9D875A6B-38E1-4177-AF92-D1783BBC5FF0}" name="小３４女" dataDxfId="30"/>
    <tableColumn id="6" xr3:uid="{5D6EC2B6-A2AD-4881-8A99-844AAC39D948}" name="小５６男" dataDxfId="29"/>
    <tableColumn id="7" xr3:uid="{CA84FCD8-5509-4152-8377-96E5A8C079EA}" name="小５６女" dataDxfId="28"/>
    <tableColumn id="8" xr3:uid="{590490DF-D3E9-401E-94B1-4FD6EBD76B92}" name="中学男子" dataDxfId="27"/>
    <tableColumn id="9" xr3:uid="{4428B4C1-95A9-44E5-A887-F8B7F6BED521}" name="中学女子" dataDxfId="26"/>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925C5487-119A-4B6B-8828-6A53C8A11230}" name="申し込み情報" displayName="申し込み情報" ref="Y34:AT35" totalsRowShown="0">
  <autoFilter ref="Y34:AT35" xr:uid="{925C5487-119A-4B6B-8828-6A53C8A11230}"/>
  <tableColumns count="22">
    <tableColumn id="1" xr3:uid="{0A15A577-54CA-4466-90A9-11F58387DE92}" name="都道府県">
      <calculatedColumnFormula>②チーム情報入力!B3</calculatedColumnFormula>
    </tableColumn>
    <tableColumn id="2" xr3:uid="{ECA118E4-3131-4B23-88ED-4F90F523948C}" name="チーム名">
      <calculatedColumnFormula>②チーム情報入力!B5</calculatedColumnFormula>
    </tableColumn>
    <tableColumn id="3" xr3:uid="{7962830A-743A-459E-B2BE-1F8FE84F67A7}" name="チームふりがな">
      <calculatedColumnFormula>②チーム情報入力!B6</calculatedColumnFormula>
    </tableColumn>
    <tableColumn id="4" xr3:uid="{FB3EC5F3-9DBC-4EBE-BE04-E49DD2A0AF8A}" name="チーム略称">
      <calculatedColumnFormula>②チーム情報入力!B8</calculatedColumnFormula>
    </tableColumn>
    <tableColumn id="5" xr3:uid="{2B27E249-A808-4AEE-B677-8F8D256A625F}" name="代表者氏名">
      <calculatedColumnFormula>②チーム情報入力!B21</calculatedColumnFormula>
    </tableColumn>
    <tableColumn id="6" xr3:uid="{C6FEC29E-A5B4-4F61-9FB6-DFC660716F3C}" name="代表者ふりがな">
      <calculatedColumnFormula>②チーム情報入力!B22</calculatedColumnFormula>
    </tableColumn>
    <tableColumn id="7" xr3:uid="{80CF7781-4F94-4055-91DD-BF18CF921609}" name="〒">
      <calculatedColumnFormula>②チーム情報入力!B24</calculatedColumnFormula>
    </tableColumn>
    <tableColumn id="8" xr3:uid="{EC6C9AC9-5F0A-45B9-8C43-6C3AA4CBA1F8}" name="住所">
      <calculatedColumnFormula>②チーム情報入力!B26</calculatedColumnFormula>
    </tableColumn>
    <tableColumn id="9" xr3:uid="{ED5E841D-03DF-4F4D-BB2B-955F59C5FB87}" name="電話番号">
      <calculatedColumnFormula>②チーム情報入力!B28</calculatedColumnFormula>
    </tableColumn>
    <tableColumn id="10" xr3:uid="{8F11B45C-15EC-4887-A66F-60894FBC950D}" name="当日携帯">
      <calculatedColumnFormula>②チーム情報入力!H28</calculatedColumnFormula>
    </tableColumn>
    <tableColumn id="11" xr3:uid="{9A85DC52-D755-4A88-BDA3-5FEDFC0956C8}" name="メールアドレス">
      <calculatedColumnFormula>②チーム情報入力!B30</calculatedColumnFormula>
    </tableColumn>
    <tableColumn id="12" xr3:uid="{1754AEAD-F8AE-4AE3-918F-9649A42B899C}" name="幼年">
      <calculatedColumnFormula>⑤入力確認表!G29</calculatedColumnFormula>
    </tableColumn>
    <tableColumn id="13" xr3:uid="{3DB1E0B3-E3C6-41FF-B368-BCB972F0CB83}" name="１２男">
      <calculatedColumnFormula>⑤入力確認表!G30</calculatedColumnFormula>
    </tableColumn>
    <tableColumn id="14" xr3:uid="{DA6A5D11-BA17-4801-A0D8-2BF71402C988}" name="１２女">
      <calculatedColumnFormula>⑤入力確認表!G31</calculatedColumnFormula>
    </tableColumn>
    <tableColumn id="15" xr3:uid="{88FDE507-70C8-480E-8359-9A115B912FB2}" name="３４男">
      <calculatedColumnFormula>⑤入力確認表!G32</calculatedColumnFormula>
    </tableColumn>
    <tableColumn id="16" xr3:uid="{8578CCF0-8487-46DE-B208-845056933940}" name="３４女">
      <calculatedColumnFormula>⑤入力確認表!G33</calculatedColumnFormula>
    </tableColumn>
    <tableColumn id="17" xr3:uid="{0AF39E98-1ABA-45CD-8AC1-E899096DC148}" name="５６男">
      <calculatedColumnFormula>⑤入力確認表!G34</calculatedColumnFormula>
    </tableColumn>
    <tableColumn id="18" xr3:uid="{4582CAEE-3884-4C21-AACE-84BB3F124823}" name="５６女">
      <calculatedColumnFormula>⑤入力確認表!G35</calculatedColumnFormula>
    </tableColumn>
    <tableColumn id="19" xr3:uid="{4A2B0C83-BF1C-4BDD-B842-2C9ED00147E3}" name="中男">
      <calculatedColumnFormula>⑤入力確認表!G36</calculatedColumnFormula>
    </tableColumn>
    <tableColumn id="20" xr3:uid="{975B4A0A-BA77-4F00-BF08-495CC155D95F}" name="中女">
      <calculatedColumnFormula>⑤入力確認表!G37</calculatedColumnFormula>
    </tableColumn>
    <tableColumn id="21" xr3:uid="{830162AE-BD28-4C02-A078-263BA3E4768A}" name="選手数">
      <calculatedColumnFormula>⑤入力確認表!G38</calculatedColumnFormula>
    </tableColumn>
    <tableColumn id="22" xr3:uid="{EBDB3713-9D62-4507-A6E0-8480639692FE}" name="参加費">
      <calculatedColumnFormula>5000*AS35</calculatedColumnFormula>
    </tableColumn>
  </tableColumns>
  <tableStyleInfo name="TableStyleLight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B0FAC4A8-90AF-4F52-8B2E-D51B4AB39728}" name="帯同審判員" displayName="帯同審判員" ref="C6:G18" totalsRowShown="0" dataDxfId="25">
  <autoFilter ref="C6:G18" xr:uid="{B0FAC4A8-90AF-4F52-8B2E-D51B4AB39728}"/>
  <tableColumns count="5">
    <tableColumn id="1" xr3:uid="{81810D27-9DD0-4134-B2CE-7A44D648ADD5}" name="所属チーム" dataDxfId="24">
      <calculatedColumnFormula>IF(D7="","",②チーム情報入力!$B$8)</calculatedColumnFormula>
    </tableColumn>
    <tableColumn id="2" xr3:uid="{ABD74712-2723-4BBF-949C-6C14D0E89887}" name="氏名" dataDxfId="23"/>
    <tableColumn id="3" xr3:uid="{79A2AFC4-CC46-4B5A-9E80-8194B81EE0C5}" name="１日目午後" dataDxfId="22"/>
    <tableColumn id="4" xr3:uid="{50E33DE4-6414-4492-9DCD-B528C69D58BF}" name="２日目午前" dataDxfId="21"/>
    <tableColumn id="5" xr3:uid="{32CFC1D9-4EB7-4F87-8E40-D7A07A75E7E0}" name="２日目午後" dataDxfId="20"/>
  </tableColumns>
  <tableStyleInfo name="TableStyleMedium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72C5912E-2967-4FEA-849B-7585757A8259}" name="選手一覧" displayName="選手一覧" ref="A8:L58" totalsRowShown="0" headerRowDxfId="19" dataDxfId="18" tableBorderDxfId="17">
  <tableColumns count="12">
    <tableColumn id="1" xr3:uid="{80DC7DC3-FB74-45B1-9A38-382F2AC658E4}" name="№" dataDxfId="16"/>
    <tableColumn id="12" xr3:uid="{4214C7E4-9D24-4383-8C2B-F5AF940908C2}" name="チーム名" dataDxfId="15">
      <calculatedColumnFormula>②チーム情報入力!$B$8</calculatedColumnFormula>
    </tableColumn>
    <tableColumn id="2" xr3:uid="{DC2BA10B-41B2-4461-9875-BD65AE7074F2}" name="種別" dataDxfId="14"/>
    <tableColumn id="3" xr3:uid="{59E486DD-0D5A-423F-96BE-CB5E19C6CE7A}" name="監督" dataDxfId="13"/>
    <tableColumn id="4" xr3:uid="{AEE09F6E-30A9-47FB-902F-AA29DD82C267}" name="新学年_x000a_４月時点_x000a_の学年" dataDxfId="12"/>
    <tableColumn id="5" xr3:uid="{00C89DB8-8ED0-4DC1-9A2B-08C75C3DB8A1}" name="氏名_x000a_姓と名の間に全角空白１文字" dataDxfId="11"/>
    <tableColumn id="6" xr3:uid="{147E3644-CA74-482D-8A7B-A621CAD3344A}" name="ふりがな_x000a_全角ひらがな_x000a_姓と名の間に全角空白１文字" dataDxfId="10"/>
    <tableColumn id="7" xr3:uid="{6FF66E35-0F08-4A5A-92D4-42C35F7EEDBA}" name="シード順_x000a_同種別内の順位を入力_x000a_半角数字" dataDxfId="9"/>
    <tableColumn id="8" xr3:uid="{B74C0F02-C031-4522-A070-8D52791B6F41}" name="大会名_x000a_例：第９回全国小学生フェンシング選手権大会" dataDxfId="8"/>
    <tableColumn id="9" xr3:uid="{0F4A578C-A1C8-4991-992B-594F11B3854A}" name="成績_x000a_順位等" dataDxfId="7"/>
    <tableColumn id="10" xr3:uid="{6E0D8802-0331-4F76-A2C0-3935AF58126B}" name="昨年_x000a_平和カップ_x000a_参加の有無" dataDxfId="6"/>
    <tableColumn id="11" xr3:uid="{35AB49CE-42E7-49B3-95FE-4103E0911BFC}" name="エラーチェック" dataDxfId="5">
      <calculatedColumnFormula>IF(COUNTBLANK(選手一覧[[#This Row],[種別]])=1,"",IF(COUNTBLANK(選手一覧[[#This Row],[種別]:[シード順
同種別内の順位を入力
半角数字]])&gt;0,"未入力あり",""))</calculatedColumnFormula>
    </tableColumn>
  </tableColumns>
  <tableStyleInfo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sites.google.com/view/fencing-hiroshima"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3.bin"/><Relationship Id="rId4" Type="http://schemas.openxmlformats.org/officeDocument/2006/relationships/table" Target="../tables/table3.xml"/></Relationships>
</file>

<file path=xl/worksheets/_rels/sheet4.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6">
    <pageSetUpPr fitToPage="1"/>
  </sheetPr>
  <dimension ref="A1:N30"/>
  <sheetViews>
    <sheetView tabSelected="1" workbookViewId="0">
      <selection activeCell="C7" sqref="C7"/>
    </sheetView>
  </sheetViews>
  <sheetFormatPr defaultRowHeight="12.75" x14ac:dyDescent="0.25"/>
  <cols>
    <col min="1" max="1" width="6.19921875" customWidth="1"/>
    <col min="2" max="2" width="23.796875" customWidth="1"/>
    <col min="3" max="3" width="41.33203125" customWidth="1"/>
    <col min="4" max="4" width="33.33203125" customWidth="1"/>
  </cols>
  <sheetData>
    <row r="1" spans="1:14" ht="18" customHeight="1" x14ac:dyDescent="0.25">
      <c r="A1" t="s">
        <v>40</v>
      </c>
    </row>
    <row r="2" spans="1:14" ht="21" x14ac:dyDescent="0.25">
      <c r="A2" s="63" t="s">
        <v>215</v>
      </c>
      <c r="B2" s="63"/>
      <c r="C2" s="63"/>
      <c r="D2" s="63"/>
      <c r="E2" s="6"/>
      <c r="F2" s="6"/>
      <c r="G2" s="6"/>
      <c r="H2" s="6"/>
      <c r="I2" s="6"/>
      <c r="J2" s="6"/>
      <c r="K2" s="6"/>
      <c r="L2" s="6"/>
      <c r="M2" s="6"/>
      <c r="N2" s="6"/>
    </row>
    <row r="3" spans="1:14" ht="21" x14ac:dyDescent="0.25">
      <c r="A3" s="64" t="s">
        <v>216</v>
      </c>
      <c r="B3" s="64"/>
      <c r="C3" s="64"/>
      <c r="D3" s="64"/>
      <c r="E3" s="7"/>
      <c r="F3" s="7"/>
      <c r="G3" s="7"/>
      <c r="H3" s="7"/>
      <c r="I3" s="7"/>
      <c r="J3" s="7"/>
      <c r="K3" s="7"/>
      <c r="L3" s="7"/>
      <c r="M3" s="7"/>
      <c r="N3" s="7"/>
    </row>
    <row r="4" spans="1:14" ht="28.5" customHeight="1" x14ac:dyDescent="0.25">
      <c r="B4" s="10"/>
      <c r="C4" s="10"/>
      <c r="D4" s="10" t="s">
        <v>32</v>
      </c>
    </row>
    <row r="6" spans="1:14" ht="17.25" customHeight="1" x14ac:dyDescent="0.25">
      <c r="A6" t="s">
        <v>33</v>
      </c>
    </row>
    <row r="7" spans="1:14" ht="17.25" customHeight="1" x14ac:dyDescent="0.25"/>
    <row r="8" spans="1:14" ht="17.25" customHeight="1" x14ac:dyDescent="0.25">
      <c r="A8">
        <v>1</v>
      </c>
      <c r="B8" s="54" t="s">
        <v>165</v>
      </c>
      <c r="C8" s="54"/>
      <c r="D8" s="7"/>
      <c r="E8" s="7"/>
      <c r="F8" s="7"/>
      <c r="G8" s="7"/>
      <c r="H8" s="7"/>
      <c r="I8" s="7"/>
      <c r="J8" s="7"/>
      <c r="K8" s="7"/>
      <c r="L8" s="7"/>
      <c r="M8" s="7"/>
      <c r="N8" s="7"/>
    </row>
    <row r="9" spans="1:14" ht="17.25" customHeight="1" x14ac:dyDescent="0.25">
      <c r="A9">
        <v>2</v>
      </c>
      <c r="B9" s="54" t="s">
        <v>199</v>
      </c>
      <c r="C9" s="54"/>
      <c r="D9" s="7"/>
      <c r="E9" s="7"/>
      <c r="F9" s="7"/>
      <c r="G9" s="7"/>
      <c r="H9" s="7"/>
      <c r="I9" s="7"/>
      <c r="J9" s="7"/>
      <c r="K9" s="7"/>
      <c r="L9" s="7"/>
      <c r="M9" s="7"/>
      <c r="N9" s="7"/>
    </row>
    <row r="10" spans="1:14" ht="17.25" customHeight="1" x14ac:dyDescent="0.25">
      <c r="A10">
        <v>3</v>
      </c>
      <c r="B10" s="54" t="s">
        <v>200</v>
      </c>
      <c r="C10" s="54"/>
      <c r="D10" s="7"/>
      <c r="E10" s="7"/>
      <c r="F10" s="7"/>
      <c r="G10" s="7"/>
      <c r="H10" s="7"/>
      <c r="I10" s="7"/>
      <c r="J10" s="7"/>
      <c r="K10" s="7"/>
      <c r="L10" s="7"/>
      <c r="M10" s="7"/>
      <c r="N10" s="7"/>
    </row>
    <row r="11" spans="1:14" ht="17.25" customHeight="1" x14ac:dyDescent="0.25">
      <c r="A11">
        <v>4</v>
      </c>
      <c r="B11" s="54" t="s">
        <v>201</v>
      </c>
      <c r="C11" s="54"/>
    </row>
    <row r="12" spans="1:14" ht="17.25" customHeight="1" x14ac:dyDescent="0.25">
      <c r="A12">
        <v>5</v>
      </c>
      <c r="B12" s="54" t="s">
        <v>196</v>
      </c>
      <c r="C12" s="11" t="s">
        <v>197</v>
      </c>
    </row>
    <row r="13" spans="1:14" ht="17.25" customHeight="1" x14ac:dyDescent="0.25">
      <c r="A13">
        <v>6</v>
      </c>
      <c r="B13" s="54" t="s">
        <v>202</v>
      </c>
      <c r="C13" s="45" t="s">
        <v>179</v>
      </c>
    </row>
    <row r="14" spans="1:14" ht="17.25" customHeight="1" x14ac:dyDescent="0.25">
      <c r="B14" s="54"/>
      <c r="C14" s="62"/>
    </row>
    <row r="15" spans="1:14" ht="17.25" customHeight="1" x14ac:dyDescent="0.25"/>
    <row r="16" spans="1:14" ht="17.25" customHeight="1" x14ac:dyDescent="0.25">
      <c r="A16" s="66" t="s">
        <v>133</v>
      </c>
      <c r="B16" s="66"/>
      <c r="C16" s="66"/>
      <c r="D16" s="66"/>
    </row>
    <row r="17" spans="1:4" ht="17.25" customHeight="1" x14ac:dyDescent="0.25">
      <c r="A17" s="66"/>
      <c r="B17" s="66"/>
      <c r="C17" s="66"/>
      <c r="D17" s="66"/>
    </row>
    <row r="18" spans="1:4" ht="17.25" customHeight="1" x14ac:dyDescent="0.25">
      <c r="A18" s="65" t="s">
        <v>135</v>
      </c>
      <c r="B18" s="65"/>
      <c r="C18" s="65"/>
      <c r="D18" s="65"/>
    </row>
    <row r="19" spans="1:4" ht="17.25" customHeight="1" x14ac:dyDescent="0.25">
      <c r="A19" s="65" t="s">
        <v>134</v>
      </c>
      <c r="B19" s="65"/>
      <c r="C19" s="65"/>
      <c r="D19" s="65"/>
    </row>
    <row r="20" spans="1:4" ht="17.25" customHeight="1" x14ac:dyDescent="0.25">
      <c r="A20" s="65" t="s">
        <v>136</v>
      </c>
      <c r="B20" s="65"/>
      <c r="C20" s="65"/>
      <c r="D20" s="65"/>
    </row>
    <row r="21" spans="1:4" ht="17.25" customHeight="1" x14ac:dyDescent="0.25">
      <c r="A21" s="46" t="s">
        <v>183</v>
      </c>
      <c r="B21" s="46"/>
      <c r="C21" s="46"/>
      <c r="D21" s="46"/>
    </row>
    <row r="22" spans="1:4" ht="17.25" customHeight="1" x14ac:dyDescent="0.25"/>
    <row r="23" spans="1:4" ht="17.25" customHeight="1" x14ac:dyDescent="0.25">
      <c r="B23" t="s">
        <v>182</v>
      </c>
    </row>
    <row r="30" spans="1:4" x14ac:dyDescent="0.25">
      <c r="B30" s="53" t="s">
        <v>181</v>
      </c>
      <c r="C30" s="53"/>
    </row>
  </sheetData>
  <sheetProtection sheet="1" selectLockedCells="1" selectUnlockedCells="1"/>
  <mergeCells count="6">
    <mergeCell ref="A2:D2"/>
    <mergeCell ref="A3:D3"/>
    <mergeCell ref="A18:D18"/>
    <mergeCell ref="A19:D19"/>
    <mergeCell ref="A20:D20"/>
    <mergeCell ref="A16:D17"/>
  </mergeCells>
  <phoneticPr fontId="2"/>
  <hyperlinks>
    <hyperlink ref="B30" r:id="rId1" xr:uid="{14761B18-7E69-4896-B153-CEBF7367DC9D}"/>
  </hyperlinks>
  <pageMargins left="0.59055118110236227" right="0.59055118110236227" top="0.98425196850393704" bottom="0.98425196850393704" header="0" footer="0"/>
  <pageSetup paperSize="9" scale="86" orientation="portrait" horizontalDpi="4294967293" r:id="rId2"/>
  <headerFooter alignWithMargins="0"/>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A1:L32"/>
  <sheetViews>
    <sheetView workbookViewId="0">
      <selection activeCell="A10" sqref="A10"/>
    </sheetView>
  </sheetViews>
  <sheetFormatPr defaultRowHeight="12.75" x14ac:dyDescent="0.25"/>
  <cols>
    <col min="1" max="1" width="89.86328125" customWidth="1"/>
  </cols>
  <sheetData>
    <row r="1" spans="1:12" x14ac:dyDescent="0.25">
      <c r="A1" s="3">
        <v>45658</v>
      </c>
    </row>
    <row r="2" spans="1:12" ht="35.25" customHeight="1" x14ac:dyDescent="0.25">
      <c r="A2" s="5" t="s">
        <v>6</v>
      </c>
    </row>
    <row r="3" spans="1:12" ht="25.5" customHeight="1" x14ac:dyDescent="0.25">
      <c r="A3" s="1"/>
    </row>
    <row r="4" spans="1:12" ht="12.75" customHeight="1" x14ac:dyDescent="0.25">
      <c r="A4" s="4" t="s">
        <v>7</v>
      </c>
    </row>
    <row r="5" spans="1:12" ht="12.75" customHeight="1" x14ac:dyDescent="0.25">
      <c r="A5" s="1"/>
    </row>
    <row r="6" spans="1:12" x14ac:dyDescent="0.25">
      <c r="A6" s="1" t="s">
        <v>2</v>
      </c>
    </row>
    <row r="7" spans="1:12" x14ac:dyDescent="0.25">
      <c r="A7" s="1"/>
    </row>
    <row r="8" spans="1:12" ht="16.149999999999999" x14ac:dyDescent="0.25">
      <c r="A8" s="6" t="s">
        <v>217</v>
      </c>
      <c r="B8" s="6"/>
      <c r="C8" s="6"/>
      <c r="D8" s="6"/>
      <c r="E8" s="6"/>
      <c r="F8" s="6"/>
      <c r="G8" s="6"/>
      <c r="H8" s="6"/>
      <c r="I8" s="6"/>
      <c r="J8" s="6"/>
      <c r="K8" s="6"/>
      <c r="L8" s="6"/>
    </row>
    <row r="9" spans="1:12" ht="42" customHeight="1" x14ac:dyDescent="0.25">
      <c r="A9" s="7" t="s">
        <v>218</v>
      </c>
      <c r="B9" s="7"/>
      <c r="C9" s="7"/>
      <c r="D9" s="7"/>
      <c r="E9" s="7"/>
      <c r="F9" s="7"/>
      <c r="G9" s="7"/>
      <c r="H9" s="7"/>
      <c r="I9" s="7"/>
      <c r="J9" s="7"/>
      <c r="K9" s="7"/>
      <c r="L9" s="7"/>
    </row>
    <row r="10" spans="1:12" ht="53.25" customHeight="1" x14ac:dyDescent="0.4">
      <c r="A10" s="8" t="s">
        <v>3</v>
      </c>
    </row>
    <row r="11" spans="1:12" ht="35.25" customHeight="1" x14ac:dyDescent="0.25">
      <c r="A11" s="1"/>
    </row>
    <row r="12" spans="1:12" ht="22.5" customHeight="1" x14ac:dyDescent="0.25">
      <c r="A12" s="1" t="s">
        <v>29</v>
      </c>
    </row>
    <row r="13" spans="1:12" ht="30" customHeight="1" x14ac:dyDescent="0.25">
      <c r="A13" s="1" t="s">
        <v>34</v>
      </c>
    </row>
    <row r="14" spans="1:12" x14ac:dyDescent="0.25">
      <c r="A14" s="1"/>
    </row>
    <row r="15" spans="1:12" x14ac:dyDescent="0.25">
      <c r="A15" s="1"/>
    </row>
    <row r="16" spans="1:12" ht="21" customHeight="1" x14ac:dyDescent="0.25">
      <c r="A16" s="9" t="s">
        <v>30</v>
      </c>
    </row>
    <row r="17" spans="1:1" ht="39.75" customHeight="1" x14ac:dyDescent="0.25">
      <c r="A17" s="12" t="s">
        <v>28</v>
      </c>
    </row>
    <row r="18" spans="1:1" x14ac:dyDescent="0.25">
      <c r="A18" s="1"/>
    </row>
    <row r="19" spans="1:1" ht="22.5" customHeight="1" x14ac:dyDescent="0.25">
      <c r="A19" s="2" t="s">
        <v>4</v>
      </c>
    </row>
    <row r="20" spans="1:1" ht="22.5" customHeight="1" x14ac:dyDescent="0.25">
      <c r="A20" s="1" t="s">
        <v>35</v>
      </c>
    </row>
    <row r="21" spans="1:1" ht="22.5" customHeight="1" x14ac:dyDescent="0.25">
      <c r="A21" s="1" t="s">
        <v>36</v>
      </c>
    </row>
    <row r="22" spans="1:1" ht="22.5" customHeight="1" x14ac:dyDescent="0.25">
      <c r="A22" s="1" t="s">
        <v>37</v>
      </c>
    </row>
    <row r="23" spans="1:1" ht="22.5" customHeight="1" x14ac:dyDescent="0.25">
      <c r="A23" s="1"/>
    </row>
    <row r="24" spans="1:1" ht="22.5" customHeight="1" x14ac:dyDescent="0.25">
      <c r="A24" s="2" t="s">
        <v>5</v>
      </c>
    </row>
    <row r="25" spans="1:1" ht="22.5" customHeight="1" x14ac:dyDescent="0.25">
      <c r="A25" s="1" t="s">
        <v>38</v>
      </c>
    </row>
    <row r="26" spans="1:1" ht="22.5" customHeight="1" x14ac:dyDescent="0.25">
      <c r="A26" s="1" t="s">
        <v>39</v>
      </c>
    </row>
    <row r="27" spans="1:1" ht="22.5" customHeight="1" x14ac:dyDescent="0.25">
      <c r="A27" s="1"/>
    </row>
    <row r="28" spans="1:1" ht="22.5" customHeight="1" x14ac:dyDescent="0.25">
      <c r="A28" s="1"/>
    </row>
    <row r="29" spans="1:1" ht="22.5" customHeight="1" x14ac:dyDescent="0.25">
      <c r="A29" s="1"/>
    </row>
    <row r="30" spans="1:1" ht="22.5" customHeight="1" x14ac:dyDescent="0.25">
      <c r="A30" s="1" t="s">
        <v>10</v>
      </c>
    </row>
    <row r="31" spans="1:1" x14ac:dyDescent="0.25">
      <c r="A31" s="1"/>
    </row>
    <row r="32" spans="1:1" x14ac:dyDescent="0.25">
      <c r="A32" s="1"/>
    </row>
  </sheetData>
  <sheetProtection sheet="1" objects="1" scenarios="1" selectLockedCells="1" selectUnlockedCells="1"/>
  <phoneticPr fontId="2"/>
  <pageMargins left="0.78740157480314965" right="0.59055118110236227" top="0.98425196850393704" bottom="0.98425196850393704" header="0" footer="0"/>
  <pageSetup paperSize="9" scale="89" orientation="portrait" horizontalDpi="4294967293"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E6A661-528F-4482-B5B2-2CF2DCDF298C}">
  <sheetPr codeName="Sheet4">
    <tabColor rgb="FF92D050"/>
    <pageSetUpPr fitToPage="1"/>
  </sheetPr>
  <dimension ref="A1:AT48"/>
  <sheetViews>
    <sheetView workbookViewId="0">
      <selection activeCell="B3" sqref="B3"/>
    </sheetView>
  </sheetViews>
  <sheetFormatPr defaultColWidth="9" defaultRowHeight="12.75" x14ac:dyDescent="0.25"/>
  <cols>
    <col min="1" max="1" width="32.86328125" bestFit="1" customWidth="1"/>
    <col min="2" max="10" width="9.46484375" customWidth="1"/>
    <col min="14" max="22" width="5.796875" hidden="1" customWidth="1"/>
    <col min="23" max="24" width="9" hidden="1" customWidth="1"/>
  </cols>
  <sheetData>
    <row r="1" spans="1:24" ht="27.75" customHeight="1" x14ac:dyDescent="0.25">
      <c r="A1" s="34" t="s">
        <v>57</v>
      </c>
    </row>
    <row r="2" spans="1:24" ht="15" customHeight="1" x14ac:dyDescent="0.25">
      <c r="X2" t="s">
        <v>73</v>
      </c>
    </row>
    <row r="3" spans="1:24" ht="15" customHeight="1" x14ac:dyDescent="0.25">
      <c r="A3" t="s">
        <v>52</v>
      </c>
      <c r="B3" s="40"/>
      <c r="I3" s="67" t="s">
        <v>125</v>
      </c>
      <c r="J3" s="68"/>
      <c r="M3" t="str">
        <f>IF(COUNTA(B3)=0,"未入力","")</f>
        <v>未入力</v>
      </c>
      <c r="X3" t="s">
        <v>74</v>
      </c>
    </row>
    <row r="4" spans="1:24" ht="15" customHeight="1" x14ac:dyDescent="0.25">
      <c r="X4" t="s">
        <v>75</v>
      </c>
    </row>
    <row r="5" spans="1:24" ht="15" customHeight="1" x14ac:dyDescent="0.25">
      <c r="A5" t="s">
        <v>53</v>
      </c>
      <c r="B5" s="70"/>
      <c r="C5" s="70"/>
      <c r="D5" s="70"/>
      <c r="E5" s="70"/>
      <c r="F5" s="70"/>
      <c r="G5" t="s">
        <v>55</v>
      </c>
      <c r="I5" s="69" t="s">
        <v>110</v>
      </c>
      <c r="J5" s="69"/>
      <c r="K5" s="69"/>
      <c r="M5" t="str">
        <f t="shared" ref="M5:M6" si="0">IF(COUNTA(B5)=0,"未入力","")</f>
        <v>未入力</v>
      </c>
      <c r="X5" t="s">
        <v>76</v>
      </c>
    </row>
    <row r="6" spans="1:24" ht="15" customHeight="1" x14ac:dyDescent="0.25">
      <c r="A6" s="10" t="s">
        <v>113</v>
      </c>
      <c r="B6" s="78"/>
      <c r="C6" s="79"/>
      <c r="D6" s="79"/>
      <c r="E6" s="79"/>
      <c r="F6" s="80"/>
      <c r="I6" s="69" t="s">
        <v>111</v>
      </c>
      <c r="J6" s="69"/>
      <c r="K6" s="69"/>
      <c r="M6" t="str">
        <f t="shared" si="0"/>
        <v>未入力</v>
      </c>
      <c r="X6" t="s">
        <v>77</v>
      </c>
    </row>
    <row r="7" spans="1:24" ht="15" customHeight="1" x14ac:dyDescent="0.25">
      <c r="N7" t="s">
        <v>67</v>
      </c>
      <c r="O7" t="s">
        <v>68</v>
      </c>
      <c r="X7" t="s">
        <v>78</v>
      </c>
    </row>
    <row r="8" spans="1:24" ht="15" customHeight="1" x14ac:dyDescent="0.25">
      <c r="A8" t="s">
        <v>54</v>
      </c>
      <c r="B8" s="17"/>
      <c r="C8" t="s">
        <v>115</v>
      </c>
      <c r="I8" s="69" t="s">
        <v>112</v>
      </c>
      <c r="J8" s="69"/>
      <c r="M8" t="str">
        <f>IF(COUNTA(B8)=0,"未入力","")</f>
        <v>未入力</v>
      </c>
      <c r="X8" t="s">
        <v>79</v>
      </c>
    </row>
    <row r="9" spans="1:24" x14ac:dyDescent="0.25">
      <c r="N9" t="s">
        <v>20</v>
      </c>
      <c r="O9" t="s">
        <v>156</v>
      </c>
      <c r="P9" t="s">
        <v>157</v>
      </c>
      <c r="Q9" t="s">
        <v>158</v>
      </c>
      <c r="R9" t="s">
        <v>159</v>
      </c>
      <c r="S9" t="s">
        <v>160</v>
      </c>
      <c r="T9" t="s">
        <v>161</v>
      </c>
      <c r="U9" t="s">
        <v>162</v>
      </c>
      <c r="V9" t="s">
        <v>163</v>
      </c>
      <c r="X9" t="s">
        <v>80</v>
      </c>
    </row>
    <row r="10" spans="1:24" ht="32.25" customHeight="1" x14ac:dyDescent="0.25">
      <c r="A10" t="s">
        <v>56</v>
      </c>
      <c r="B10" s="35" t="s">
        <v>20</v>
      </c>
      <c r="C10" s="36" t="s">
        <v>156</v>
      </c>
      <c r="D10" s="36" t="s">
        <v>157</v>
      </c>
      <c r="E10" s="36" t="s">
        <v>158</v>
      </c>
      <c r="F10" s="36" t="s">
        <v>159</v>
      </c>
      <c r="G10" s="36" t="s">
        <v>160</v>
      </c>
      <c r="H10" s="36" t="s">
        <v>161</v>
      </c>
      <c r="I10" s="36" t="s">
        <v>162</v>
      </c>
      <c r="J10" s="37" t="s">
        <v>163</v>
      </c>
      <c r="N10" t="s">
        <v>59</v>
      </c>
      <c r="O10" t="s">
        <v>44</v>
      </c>
      <c r="P10" t="s">
        <v>44</v>
      </c>
      <c r="Q10" t="s">
        <v>46</v>
      </c>
      <c r="R10" t="s">
        <v>46</v>
      </c>
      <c r="S10" t="s">
        <v>47</v>
      </c>
      <c r="T10" t="s">
        <v>47</v>
      </c>
      <c r="U10" t="s">
        <v>50</v>
      </c>
      <c r="V10" t="s">
        <v>50</v>
      </c>
      <c r="X10" t="s">
        <v>81</v>
      </c>
    </row>
    <row r="11" spans="1:24" ht="15" customHeight="1" x14ac:dyDescent="0.25">
      <c r="B11" s="55"/>
      <c r="C11" s="56"/>
      <c r="D11" s="56"/>
      <c r="E11" s="56"/>
      <c r="F11" s="56"/>
      <c r="G11" s="56"/>
      <c r="H11" s="56"/>
      <c r="I11" s="56"/>
      <c r="J11" s="57"/>
      <c r="M11" t="str">
        <f>IF(COUNTA(監督一覧[])=0,"未入力","")</f>
        <v>未入力</v>
      </c>
      <c r="N11" t="s">
        <v>60</v>
      </c>
      <c r="O11" t="s">
        <v>43</v>
      </c>
      <c r="P11" t="s">
        <v>43</v>
      </c>
      <c r="Q11" t="s">
        <v>45</v>
      </c>
      <c r="R11" t="s">
        <v>45</v>
      </c>
      <c r="S11" t="s">
        <v>48</v>
      </c>
      <c r="T11" t="s">
        <v>48</v>
      </c>
      <c r="U11" t="s">
        <v>49</v>
      </c>
      <c r="V11" t="s">
        <v>49</v>
      </c>
      <c r="X11" t="s">
        <v>82</v>
      </c>
    </row>
    <row r="12" spans="1:24" ht="15" customHeight="1" x14ac:dyDescent="0.25">
      <c r="B12" s="58"/>
      <c r="C12" s="17"/>
      <c r="D12" s="17"/>
      <c r="E12" s="17"/>
      <c r="F12" s="17"/>
      <c r="G12" s="17"/>
      <c r="H12" s="17"/>
      <c r="I12" s="17"/>
      <c r="J12" s="59"/>
      <c r="N12" t="s">
        <v>42</v>
      </c>
      <c r="U12" t="s">
        <v>51</v>
      </c>
      <c r="V12" t="s">
        <v>51</v>
      </c>
      <c r="X12" t="s">
        <v>83</v>
      </c>
    </row>
    <row r="13" spans="1:24" ht="15" customHeight="1" x14ac:dyDescent="0.25">
      <c r="B13" s="58"/>
      <c r="C13" s="17"/>
      <c r="D13" s="17"/>
      <c r="E13" s="17"/>
      <c r="F13" s="17"/>
      <c r="G13" s="17"/>
      <c r="H13" s="17"/>
      <c r="I13" s="17"/>
      <c r="J13" s="59"/>
      <c r="X13" t="s">
        <v>84</v>
      </c>
    </row>
    <row r="14" spans="1:24" ht="15" customHeight="1" x14ac:dyDescent="0.25">
      <c r="B14" s="58"/>
      <c r="C14" s="17"/>
      <c r="D14" s="17"/>
      <c r="E14" s="17"/>
      <c r="F14" s="17"/>
      <c r="G14" s="17"/>
      <c r="H14" s="17"/>
      <c r="I14" s="17"/>
      <c r="J14" s="59"/>
      <c r="X14" t="s">
        <v>85</v>
      </c>
    </row>
    <row r="15" spans="1:24" x14ac:dyDescent="0.25">
      <c r="B15" s="58"/>
      <c r="C15" s="17"/>
      <c r="D15" s="17"/>
      <c r="E15" s="17"/>
      <c r="F15" s="17"/>
      <c r="G15" s="17"/>
      <c r="H15" s="17"/>
      <c r="I15" s="17"/>
      <c r="J15" s="59"/>
      <c r="X15" t="s">
        <v>86</v>
      </c>
    </row>
    <row r="16" spans="1:24" x14ac:dyDescent="0.25">
      <c r="X16" t="s">
        <v>87</v>
      </c>
    </row>
    <row r="17" spans="1:24" x14ac:dyDescent="0.25">
      <c r="B17" s="81" t="s">
        <v>114</v>
      </c>
      <c r="C17" s="81"/>
      <c r="D17" s="81"/>
      <c r="E17" s="81"/>
      <c r="F17" s="81"/>
      <c r="G17" s="81"/>
      <c r="H17" s="81"/>
      <c r="I17" s="81"/>
      <c r="J17" s="81"/>
      <c r="K17" s="81"/>
      <c r="L17" s="81"/>
      <c r="X17" t="s">
        <v>88</v>
      </c>
    </row>
    <row r="18" spans="1:24" x14ac:dyDescent="0.25">
      <c r="X18" t="s">
        <v>89</v>
      </c>
    </row>
    <row r="19" spans="1:24" ht="33" customHeight="1" x14ac:dyDescent="0.25">
      <c r="A19" s="34" t="s">
        <v>130</v>
      </c>
      <c r="X19" t="s">
        <v>204</v>
      </c>
    </row>
    <row r="20" spans="1:24" ht="15" customHeight="1" x14ac:dyDescent="0.25">
      <c r="X20" t="s">
        <v>205</v>
      </c>
    </row>
    <row r="21" spans="1:24" ht="15" customHeight="1" x14ac:dyDescent="0.25">
      <c r="A21" t="s">
        <v>186</v>
      </c>
      <c r="B21" s="71"/>
      <c r="C21" s="71"/>
      <c r="D21" t="s">
        <v>58</v>
      </c>
      <c r="M21" t="str">
        <f t="shared" ref="M21:M22" si="1">IF(COUNTA(B21)=0,"未入力","")</f>
        <v>未入力</v>
      </c>
      <c r="X21" t="s">
        <v>206</v>
      </c>
    </row>
    <row r="22" spans="1:24" ht="15" customHeight="1" x14ac:dyDescent="0.25">
      <c r="A22" s="10" t="s">
        <v>113</v>
      </c>
      <c r="B22" s="71"/>
      <c r="C22" s="71"/>
      <c r="D22" t="s">
        <v>58</v>
      </c>
      <c r="M22" t="str">
        <f t="shared" si="1"/>
        <v>未入力</v>
      </c>
      <c r="X22" t="s">
        <v>207</v>
      </c>
    </row>
    <row r="23" spans="1:24" ht="15" customHeight="1" x14ac:dyDescent="0.25">
      <c r="X23" t="s">
        <v>208</v>
      </c>
    </row>
    <row r="24" spans="1:24" ht="15" customHeight="1" x14ac:dyDescent="0.25">
      <c r="A24" t="s">
        <v>187</v>
      </c>
      <c r="B24" s="71"/>
      <c r="C24" s="71"/>
      <c r="M24" t="str">
        <f t="shared" ref="M24" si="2">IF(COUNTA(B24)=0,"未入力","")</f>
        <v>未入力</v>
      </c>
      <c r="X24" t="s">
        <v>209</v>
      </c>
    </row>
    <row r="25" spans="1:24" ht="15" customHeight="1" x14ac:dyDescent="0.25">
      <c r="X25" t="s">
        <v>210</v>
      </c>
    </row>
    <row r="26" spans="1:24" ht="15" customHeight="1" x14ac:dyDescent="0.25">
      <c r="A26" t="s">
        <v>188</v>
      </c>
      <c r="B26" s="72"/>
      <c r="C26" s="73"/>
      <c r="D26" s="73"/>
      <c r="E26" s="73"/>
      <c r="F26" s="73"/>
      <c r="G26" s="73"/>
      <c r="H26" s="74"/>
      <c r="M26" t="str">
        <f t="shared" ref="M26" si="3">IF(COUNTA(B26)=0,"未入力","")</f>
        <v>未入力</v>
      </c>
      <c r="X26" t="s">
        <v>211</v>
      </c>
    </row>
    <row r="27" spans="1:24" ht="15" customHeight="1" x14ac:dyDescent="0.25">
      <c r="X27" t="s">
        <v>212</v>
      </c>
    </row>
    <row r="28" spans="1:24" ht="15" customHeight="1" x14ac:dyDescent="0.25">
      <c r="A28" t="s">
        <v>189</v>
      </c>
      <c r="B28" s="75"/>
      <c r="C28" s="76"/>
      <c r="D28" s="77"/>
      <c r="F28" t="s">
        <v>147</v>
      </c>
      <c r="H28" s="75"/>
      <c r="I28" s="76"/>
      <c r="J28" s="77"/>
      <c r="M28" t="str">
        <f>IF(COUNTA(B28,H28)&lt;2,"未入力","")</f>
        <v>未入力</v>
      </c>
      <c r="X28" t="s">
        <v>213</v>
      </c>
    </row>
    <row r="29" spans="1:24" ht="15" customHeight="1" x14ac:dyDescent="0.25">
      <c r="X29" t="s">
        <v>214</v>
      </c>
    </row>
    <row r="30" spans="1:24" ht="15" customHeight="1" x14ac:dyDescent="0.25">
      <c r="A30" t="s">
        <v>190</v>
      </c>
      <c r="B30" s="70"/>
      <c r="C30" s="70"/>
      <c r="D30" s="70"/>
      <c r="E30" s="70"/>
      <c r="F30" s="70"/>
      <c r="M30" t="str">
        <f t="shared" ref="M30" si="4">IF(COUNTA(B30)=0,"未入力","")</f>
        <v>未入力</v>
      </c>
      <c r="X30" t="s">
        <v>90</v>
      </c>
    </row>
    <row r="31" spans="1:24" ht="27.75" customHeight="1" x14ac:dyDescent="0.25">
      <c r="X31" t="s">
        <v>91</v>
      </c>
    </row>
    <row r="32" spans="1:24" ht="18.75" x14ac:dyDescent="0.25">
      <c r="A32" s="39" t="s">
        <v>61</v>
      </c>
      <c r="X32" t="s">
        <v>92</v>
      </c>
    </row>
    <row r="33" spans="24:46" x14ac:dyDescent="0.25">
      <c r="X33" t="s">
        <v>93</v>
      </c>
    </row>
    <row r="34" spans="24:46" x14ac:dyDescent="0.25">
      <c r="X34" t="s">
        <v>94</v>
      </c>
      <c r="Y34" t="s">
        <v>137</v>
      </c>
      <c r="Z34" t="s">
        <v>11</v>
      </c>
      <c r="AA34" t="s">
        <v>138</v>
      </c>
      <c r="AB34" t="s">
        <v>139</v>
      </c>
      <c r="AC34" t="s">
        <v>140</v>
      </c>
      <c r="AD34" t="s">
        <v>141</v>
      </c>
      <c r="AE34" t="s">
        <v>142</v>
      </c>
      <c r="AF34" t="s">
        <v>15</v>
      </c>
      <c r="AG34" t="s">
        <v>143</v>
      </c>
      <c r="AH34" t="s">
        <v>164</v>
      </c>
      <c r="AI34" t="s">
        <v>144</v>
      </c>
      <c r="AJ34" t="s">
        <v>20</v>
      </c>
      <c r="AK34" t="s">
        <v>148</v>
      </c>
      <c r="AL34" t="s">
        <v>149</v>
      </c>
      <c r="AM34" t="s">
        <v>150</v>
      </c>
      <c r="AN34" t="s">
        <v>151</v>
      </c>
      <c r="AO34" t="s">
        <v>152</v>
      </c>
      <c r="AP34" t="s">
        <v>153</v>
      </c>
      <c r="AQ34" t="s">
        <v>154</v>
      </c>
      <c r="AR34" t="s">
        <v>155</v>
      </c>
      <c r="AS34" t="s">
        <v>146</v>
      </c>
      <c r="AT34" t="s">
        <v>9</v>
      </c>
    </row>
    <row r="35" spans="24:46" x14ac:dyDescent="0.25">
      <c r="X35" t="s">
        <v>95</v>
      </c>
      <c r="Y35">
        <f>②チーム情報入力!B3</f>
        <v>0</v>
      </c>
      <c r="Z35">
        <f>②チーム情報入力!B5</f>
        <v>0</v>
      </c>
      <c r="AA35">
        <f>②チーム情報入力!B6</f>
        <v>0</v>
      </c>
      <c r="AB35">
        <f>②チーム情報入力!B8</f>
        <v>0</v>
      </c>
      <c r="AC35">
        <f>②チーム情報入力!B21</f>
        <v>0</v>
      </c>
      <c r="AD35">
        <f>②チーム情報入力!B22</f>
        <v>0</v>
      </c>
      <c r="AE35">
        <f>②チーム情報入力!B24</f>
        <v>0</v>
      </c>
      <c r="AF35">
        <f>②チーム情報入力!B26</f>
        <v>0</v>
      </c>
      <c r="AG35">
        <f>②チーム情報入力!B28</f>
        <v>0</v>
      </c>
      <c r="AH35">
        <f>②チーム情報入力!H28</f>
        <v>0</v>
      </c>
      <c r="AI35">
        <f>②チーム情報入力!B30</f>
        <v>0</v>
      </c>
      <c r="AJ35">
        <f>⑤入力確認表!G29</f>
        <v>0</v>
      </c>
      <c r="AK35">
        <f>⑤入力確認表!G30</f>
        <v>0</v>
      </c>
      <c r="AL35">
        <f>⑤入力確認表!G31</f>
        <v>0</v>
      </c>
      <c r="AM35">
        <f>⑤入力確認表!G32</f>
        <v>0</v>
      </c>
      <c r="AN35">
        <f>⑤入力確認表!G33</f>
        <v>0</v>
      </c>
      <c r="AO35">
        <f>⑤入力確認表!G34</f>
        <v>0</v>
      </c>
      <c r="AP35">
        <f>⑤入力確認表!G35</f>
        <v>0</v>
      </c>
      <c r="AQ35">
        <f>⑤入力確認表!G36</f>
        <v>0</v>
      </c>
      <c r="AR35">
        <f>⑤入力確認表!G37</f>
        <v>0</v>
      </c>
      <c r="AS35">
        <f>⑤入力確認表!G38</f>
        <v>0</v>
      </c>
      <c r="AT35">
        <f>5000*AS35</f>
        <v>0</v>
      </c>
    </row>
    <row r="36" spans="24:46" x14ac:dyDescent="0.25">
      <c r="X36" t="s">
        <v>96</v>
      </c>
    </row>
    <row r="37" spans="24:46" x14ac:dyDescent="0.25">
      <c r="X37" t="s">
        <v>97</v>
      </c>
    </row>
    <row r="38" spans="24:46" x14ac:dyDescent="0.25">
      <c r="X38" t="s">
        <v>98</v>
      </c>
    </row>
    <row r="39" spans="24:46" x14ac:dyDescent="0.25">
      <c r="X39" t="s">
        <v>100</v>
      </c>
    </row>
    <row r="40" spans="24:46" x14ac:dyDescent="0.25">
      <c r="X40" t="s">
        <v>99</v>
      </c>
    </row>
    <row r="41" spans="24:46" x14ac:dyDescent="0.25">
      <c r="X41" t="s">
        <v>101</v>
      </c>
    </row>
    <row r="42" spans="24:46" x14ac:dyDescent="0.25">
      <c r="X42" t="s">
        <v>102</v>
      </c>
    </row>
    <row r="43" spans="24:46" x14ac:dyDescent="0.25">
      <c r="X43" t="s">
        <v>103</v>
      </c>
    </row>
    <row r="44" spans="24:46" x14ac:dyDescent="0.25">
      <c r="X44" t="s">
        <v>106</v>
      </c>
    </row>
    <row r="45" spans="24:46" x14ac:dyDescent="0.25">
      <c r="X45" t="s">
        <v>104</v>
      </c>
    </row>
    <row r="46" spans="24:46" x14ac:dyDescent="0.25">
      <c r="X46" t="s">
        <v>105</v>
      </c>
    </row>
    <row r="47" spans="24:46" x14ac:dyDescent="0.25">
      <c r="X47" t="s">
        <v>107</v>
      </c>
    </row>
    <row r="48" spans="24:46" x14ac:dyDescent="0.25">
      <c r="X48" t="s">
        <v>108</v>
      </c>
    </row>
  </sheetData>
  <sheetProtection sheet="1" selectLockedCells="1"/>
  <mergeCells count="14">
    <mergeCell ref="I3:J3"/>
    <mergeCell ref="I8:J8"/>
    <mergeCell ref="I5:K5"/>
    <mergeCell ref="I6:K6"/>
    <mergeCell ref="B30:F30"/>
    <mergeCell ref="B5:F5"/>
    <mergeCell ref="B21:C21"/>
    <mergeCell ref="B22:C22"/>
    <mergeCell ref="B24:C24"/>
    <mergeCell ref="B26:H26"/>
    <mergeCell ref="B28:D28"/>
    <mergeCell ref="B6:F6"/>
    <mergeCell ref="B17:L17"/>
    <mergeCell ref="H28:J28"/>
  </mergeCells>
  <phoneticPr fontId="2"/>
  <conditionalFormatting sqref="M3:M30">
    <cfRule type="containsText" dxfId="4" priority="1" operator="containsText" text="未入力">
      <formula>NOT(ISERROR(SEARCH("未入力",M3)))</formula>
    </cfRule>
  </conditionalFormatting>
  <dataValidations count="1">
    <dataValidation type="list" allowBlank="1" showInputMessage="1" showErrorMessage="1" sqref="B3" xr:uid="{685ACD8B-C474-4B51-B3A2-3FC567A505E0}">
      <formula1>$X$2:$X$48</formula1>
    </dataValidation>
  </dataValidations>
  <pageMargins left="0.7" right="0.7" top="0.75" bottom="0.75" header="0.3" footer="0.3"/>
  <pageSetup paperSize="9" scale="60" orientation="portrait" r:id="rId1"/>
  <tableParts count="3">
    <tablePart r:id="rId2"/>
    <tablePart r:id="rId3"/>
    <tablePart r:id="rId4"/>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C7E72B-91F4-472E-8CD7-ECAFE8641E93}">
  <sheetPr>
    <pageSetUpPr fitToPage="1"/>
  </sheetPr>
  <dimension ref="A1:G21"/>
  <sheetViews>
    <sheetView workbookViewId="0">
      <selection activeCell="F11" sqref="F11"/>
    </sheetView>
  </sheetViews>
  <sheetFormatPr defaultRowHeight="12.75" x14ac:dyDescent="0.25"/>
  <cols>
    <col min="1" max="1" width="14.6640625" bestFit="1" customWidth="1"/>
    <col min="2" max="2" width="13.1328125" customWidth="1"/>
    <col min="3" max="3" width="14.796875" hidden="1" customWidth="1"/>
    <col min="4" max="4" width="12.796875" customWidth="1"/>
    <col min="5" max="7" width="13.796875" bestFit="1" customWidth="1"/>
  </cols>
  <sheetData>
    <row r="1" spans="1:7" x14ac:dyDescent="0.25">
      <c r="A1" t="s">
        <v>126</v>
      </c>
      <c r="B1" t="s">
        <v>127</v>
      </c>
    </row>
    <row r="2" spans="1:7" x14ac:dyDescent="0.25">
      <c r="B2" t="s">
        <v>129</v>
      </c>
    </row>
    <row r="3" spans="1:7" x14ac:dyDescent="0.25">
      <c r="B3" t="s">
        <v>128</v>
      </c>
    </row>
    <row r="6" spans="1:7" x14ac:dyDescent="0.25">
      <c r="C6" t="s">
        <v>184</v>
      </c>
      <c r="D6" t="s">
        <v>123</v>
      </c>
      <c r="E6" t="s">
        <v>191</v>
      </c>
      <c r="F6" t="s">
        <v>192</v>
      </c>
      <c r="G6" t="s">
        <v>193</v>
      </c>
    </row>
    <row r="7" spans="1:7" x14ac:dyDescent="0.25">
      <c r="C7" t="str">
        <f>IF(D7="","",②チーム情報入力!$B$8)</f>
        <v/>
      </c>
      <c r="D7" s="60"/>
      <c r="E7" s="61"/>
      <c r="F7" s="60"/>
      <c r="G7" s="60"/>
    </row>
    <row r="8" spans="1:7" x14ac:dyDescent="0.25">
      <c r="C8" t="str">
        <f>IF(D8="","",②チーム情報入力!$B$8)</f>
        <v/>
      </c>
      <c r="D8" s="60"/>
      <c r="E8" s="61"/>
      <c r="F8" s="60"/>
      <c r="G8" s="60"/>
    </row>
    <row r="9" spans="1:7" x14ac:dyDescent="0.25">
      <c r="C9" t="str">
        <f>IF(D9="","",②チーム情報入力!$B$8)</f>
        <v/>
      </c>
      <c r="D9" s="60"/>
      <c r="E9" s="61"/>
      <c r="F9" s="60"/>
      <c r="G9" s="60"/>
    </row>
    <row r="10" spans="1:7" x14ac:dyDescent="0.25">
      <c r="C10" t="str">
        <f>IF(D10="","",②チーム情報入力!$B$8)</f>
        <v/>
      </c>
      <c r="D10" s="60"/>
      <c r="E10" s="61"/>
      <c r="F10" s="60"/>
      <c r="G10" s="60"/>
    </row>
    <row r="11" spans="1:7" x14ac:dyDescent="0.25">
      <c r="C11" t="str">
        <f>IF(D11="","",②チーム情報入力!$B$8)</f>
        <v/>
      </c>
      <c r="D11" s="60"/>
      <c r="E11" s="61"/>
      <c r="F11" s="60"/>
      <c r="G11" s="60"/>
    </row>
    <row r="12" spans="1:7" x14ac:dyDescent="0.25">
      <c r="C12" t="str">
        <f>IF(D12="","",②チーム情報入力!$B$8)</f>
        <v/>
      </c>
      <c r="D12" s="60"/>
      <c r="E12" s="61"/>
      <c r="F12" s="60"/>
      <c r="G12" s="60"/>
    </row>
    <row r="13" spans="1:7" x14ac:dyDescent="0.25">
      <c r="C13" t="str">
        <f>IF(D13="","",②チーム情報入力!$B$8)</f>
        <v/>
      </c>
      <c r="D13" s="60"/>
      <c r="E13" s="61"/>
      <c r="F13" s="60"/>
      <c r="G13" s="60"/>
    </row>
    <row r="14" spans="1:7" x14ac:dyDescent="0.25">
      <c r="C14" t="str">
        <f>IF(D14="","",②チーム情報入力!$B$8)</f>
        <v/>
      </c>
      <c r="D14" s="60"/>
      <c r="E14" s="61"/>
      <c r="F14" s="60"/>
      <c r="G14" s="60"/>
    </row>
    <row r="15" spans="1:7" x14ac:dyDescent="0.25">
      <c r="C15" t="str">
        <f>IF(D15="","",②チーム情報入力!$B$8)</f>
        <v/>
      </c>
      <c r="D15" s="60"/>
      <c r="E15" s="61"/>
      <c r="F15" s="60"/>
      <c r="G15" s="60"/>
    </row>
    <row r="16" spans="1:7" x14ac:dyDescent="0.25">
      <c r="C16" t="str">
        <f>IF(D16="","",②チーム情報入力!$B$8)</f>
        <v/>
      </c>
      <c r="D16" s="60"/>
      <c r="E16" s="61"/>
      <c r="F16" s="60"/>
      <c r="G16" s="60"/>
    </row>
    <row r="17" spans="2:7" x14ac:dyDescent="0.25">
      <c r="C17" t="str">
        <f>IF(D17="","",②チーム情報入力!$B$8)</f>
        <v/>
      </c>
      <c r="D17" s="60"/>
      <c r="E17" s="61"/>
      <c r="F17" s="60"/>
      <c r="G17" s="60"/>
    </row>
    <row r="18" spans="2:7" x14ac:dyDescent="0.25">
      <c r="C18" t="str">
        <f>IF(D18="","",②チーム情報入力!$B$8)</f>
        <v/>
      </c>
      <c r="D18" s="60"/>
      <c r="E18" s="61"/>
      <c r="F18" s="60"/>
      <c r="G18" s="60"/>
    </row>
    <row r="20" spans="2:7" x14ac:dyDescent="0.25">
      <c r="B20" t="s">
        <v>194</v>
      </c>
    </row>
    <row r="21" spans="2:7" x14ac:dyDescent="0.25">
      <c r="B21" t="s">
        <v>195</v>
      </c>
    </row>
  </sheetData>
  <sheetProtection sheet="1" objects="1" scenarios="1" selectLockedCells="1"/>
  <phoneticPr fontId="2"/>
  <pageMargins left="0.7" right="0.7" top="0.75" bottom="0.75" header="0.3" footer="0.3"/>
  <pageSetup paperSize="9" scale="81" orientation="portrait" horizontalDpi="0" verticalDpi="0" r:id="rId1"/>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r:uid="{B926AEE2-D4FB-43D1-BF05-1496165C7618}">
          <x14:formula1>
            <xm:f>②チーム情報入力!$N$7:$O$7</xm:f>
          </x14:formula1>
          <xm:sqref>E7:G18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tabColor rgb="FF00B0F0"/>
    <pageSetUpPr fitToPage="1"/>
  </sheetPr>
  <dimension ref="A1:L58"/>
  <sheetViews>
    <sheetView workbookViewId="0">
      <selection activeCell="H10" sqref="H10"/>
    </sheetView>
  </sheetViews>
  <sheetFormatPr defaultColWidth="9" defaultRowHeight="12.75" x14ac:dyDescent="0.25"/>
  <cols>
    <col min="1" max="1" width="4.6640625" customWidth="1"/>
    <col min="2" max="2" width="4.6640625" hidden="1" customWidth="1"/>
    <col min="3" max="3" width="16.1328125" customWidth="1"/>
    <col min="4" max="4" width="13.46484375" style="31" customWidth="1"/>
    <col min="5" max="5" width="8.33203125" style="31" customWidth="1"/>
    <col min="6" max="6" width="25" customWidth="1"/>
    <col min="7" max="7" width="27.86328125" customWidth="1"/>
    <col min="8" max="8" width="10.19921875" customWidth="1"/>
    <col min="9" max="9" width="50.86328125" customWidth="1"/>
    <col min="10" max="10" width="12.19921875" customWidth="1"/>
    <col min="11" max="11" width="11.796875" customWidth="1"/>
    <col min="12" max="12" width="10.19921875" customWidth="1"/>
    <col min="13" max="13" width="12.19921875" customWidth="1"/>
  </cols>
  <sheetData>
    <row r="1" spans="1:12" ht="15.75" customHeight="1" x14ac:dyDescent="0.25">
      <c r="C1" s="91" t="s">
        <v>167</v>
      </c>
      <c r="D1" s="91"/>
      <c r="E1" s="91"/>
      <c r="F1" s="91"/>
      <c r="G1" s="91"/>
      <c r="H1" s="85" t="s">
        <v>172</v>
      </c>
      <c r="I1" s="85"/>
      <c r="J1" s="85"/>
      <c r="K1" s="85"/>
      <c r="L1" s="85"/>
    </row>
    <row r="2" spans="1:12" ht="15.75" customHeight="1" x14ac:dyDescent="0.25">
      <c r="C2" s="91" t="s">
        <v>168</v>
      </c>
      <c r="D2" s="91"/>
      <c r="E2" s="91"/>
      <c r="F2" s="91"/>
      <c r="G2" s="91"/>
      <c r="H2" s="89" t="s">
        <v>174</v>
      </c>
      <c r="I2" s="89"/>
      <c r="J2" s="89"/>
      <c r="K2" s="89"/>
      <c r="L2" s="89"/>
    </row>
    <row r="3" spans="1:12" ht="15.75" customHeight="1" x14ac:dyDescent="0.25">
      <c r="C3" s="91" t="s">
        <v>169</v>
      </c>
      <c r="D3" s="91"/>
      <c r="E3" s="91"/>
      <c r="F3" s="91"/>
      <c r="G3" s="91"/>
      <c r="H3" s="90" t="s">
        <v>173</v>
      </c>
      <c r="I3" s="90"/>
      <c r="J3" s="90"/>
      <c r="K3" s="90"/>
      <c r="L3" s="90"/>
    </row>
    <row r="4" spans="1:12" ht="15.75" customHeight="1" x14ac:dyDescent="0.25">
      <c r="C4" s="91" t="s">
        <v>170</v>
      </c>
      <c r="D4" s="91"/>
      <c r="E4" s="91"/>
      <c r="F4" s="91"/>
      <c r="G4" s="91"/>
      <c r="H4" s="90"/>
      <c r="I4" s="90"/>
      <c r="J4" s="90"/>
      <c r="K4" s="90"/>
      <c r="L4" s="90"/>
    </row>
    <row r="5" spans="1:12" ht="15.75" customHeight="1" x14ac:dyDescent="0.25">
      <c r="C5" s="88" t="s">
        <v>171</v>
      </c>
      <c r="D5" s="88"/>
      <c r="E5" s="88"/>
      <c r="F5" s="88"/>
      <c r="G5" s="88"/>
      <c r="H5" s="31"/>
      <c r="I5" s="31"/>
      <c r="J5" s="31"/>
      <c r="K5" s="31"/>
      <c r="L5" s="31"/>
    </row>
    <row r="6" spans="1:12" ht="31.5" customHeight="1" x14ac:dyDescent="0.25">
      <c r="C6" s="25" t="s">
        <v>116</v>
      </c>
      <c r="D6" s="20" t="s">
        <v>117</v>
      </c>
      <c r="E6" s="20" t="s">
        <v>118</v>
      </c>
      <c r="F6" s="82" t="s">
        <v>119</v>
      </c>
      <c r="G6" s="84"/>
      <c r="H6" s="25" t="s">
        <v>120</v>
      </c>
      <c r="I6" s="82" t="s">
        <v>121</v>
      </c>
      <c r="J6" s="83"/>
      <c r="K6" s="84"/>
      <c r="L6" s="32" t="s">
        <v>122</v>
      </c>
    </row>
    <row r="7" spans="1:12" s="19" customFormat="1" ht="32.25" customHeight="1" x14ac:dyDescent="0.25">
      <c r="C7" s="22"/>
      <c r="D7" s="20"/>
      <c r="E7" s="86" t="s">
        <v>1</v>
      </c>
      <c r="F7" s="86"/>
      <c r="G7" s="86"/>
      <c r="H7" s="22"/>
      <c r="I7" s="87" t="s">
        <v>66</v>
      </c>
      <c r="J7" s="87"/>
      <c r="K7" s="22"/>
      <c r="L7" s="21"/>
    </row>
    <row r="8" spans="1:12" s="19" customFormat="1" ht="63.75" x14ac:dyDescent="0.25">
      <c r="A8" s="21" t="s">
        <v>31</v>
      </c>
      <c r="B8" s="21" t="s">
        <v>185</v>
      </c>
      <c r="C8" s="22" t="s">
        <v>8</v>
      </c>
      <c r="D8" s="20" t="s">
        <v>0</v>
      </c>
      <c r="E8" s="33" t="s">
        <v>109</v>
      </c>
      <c r="F8" s="23" t="s">
        <v>62</v>
      </c>
      <c r="G8" s="23" t="s">
        <v>63</v>
      </c>
      <c r="H8" s="24" t="s">
        <v>64</v>
      </c>
      <c r="I8" s="23" t="s">
        <v>203</v>
      </c>
      <c r="J8" s="23" t="s">
        <v>65</v>
      </c>
      <c r="K8" s="26" t="s">
        <v>69</v>
      </c>
      <c r="L8" s="26" t="s">
        <v>70</v>
      </c>
    </row>
    <row r="9" spans="1:12" ht="17.25" customHeight="1" x14ac:dyDescent="0.25">
      <c r="A9" s="27">
        <v>1</v>
      </c>
      <c r="B9" s="27">
        <f>②チーム情報入力!$B$8</f>
        <v>0</v>
      </c>
      <c r="C9" s="17"/>
      <c r="D9" s="17"/>
      <c r="E9" s="13"/>
      <c r="F9" s="13"/>
      <c r="G9" s="13"/>
      <c r="H9" s="13"/>
      <c r="I9" s="13"/>
      <c r="J9" s="13"/>
      <c r="K9" s="14"/>
      <c r="L9" s="28" t="str">
        <f>IF(COUNTBLANK(選手一覧[[#This Row],[種別]])=1,"",IF(COUNTBLANK(選手一覧[[#This Row],[種別]:[シード順
同種別内の順位を入力
半角数字]])&gt;0,"未入力あり",""))</f>
        <v/>
      </c>
    </row>
    <row r="10" spans="1:12" ht="17.25" customHeight="1" x14ac:dyDescent="0.25">
      <c r="A10" s="27">
        <v>2</v>
      </c>
      <c r="B10" s="27">
        <f>②チーム情報入力!$B$8</f>
        <v>0</v>
      </c>
      <c r="C10" s="17"/>
      <c r="D10" s="17"/>
      <c r="E10" s="13"/>
      <c r="F10" s="13"/>
      <c r="G10" s="13"/>
      <c r="H10" s="13"/>
      <c r="I10" s="13"/>
      <c r="J10" s="13"/>
      <c r="K10" s="14"/>
      <c r="L10" s="28" t="str">
        <f>IF(COUNTBLANK(選手一覧[[#This Row],[種別]])=1,"",IF(COUNTBLANK(選手一覧[[#This Row],[種別]:[シード順
同種別内の順位を入力
半角数字]])&gt;0,"未入力あり",""))</f>
        <v/>
      </c>
    </row>
    <row r="11" spans="1:12" ht="17.25" customHeight="1" x14ac:dyDescent="0.25">
      <c r="A11" s="27">
        <v>3</v>
      </c>
      <c r="B11" s="27">
        <f>②チーム情報入力!$B$8</f>
        <v>0</v>
      </c>
      <c r="C11" s="17"/>
      <c r="D11" s="17"/>
      <c r="E11" s="13"/>
      <c r="F11" s="13"/>
      <c r="G11" s="13"/>
      <c r="H11" s="13"/>
      <c r="I11" s="13"/>
      <c r="J11" s="13"/>
      <c r="K11" s="14"/>
      <c r="L11" s="28" t="str">
        <f>IF(COUNTBLANK(選手一覧[[#This Row],[種別]])=1,"",IF(COUNTBLANK(選手一覧[[#This Row],[種別]:[シード順
同種別内の順位を入力
半角数字]])&gt;0,"未入力あり",""))</f>
        <v/>
      </c>
    </row>
    <row r="12" spans="1:12" ht="17.25" customHeight="1" x14ac:dyDescent="0.25">
      <c r="A12" s="27">
        <v>4</v>
      </c>
      <c r="B12" s="27">
        <f>②チーム情報入力!$B$8</f>
        <v>0</v>
      </c>
      <c r="C12" s="17"/>
      <c r="D12" s="17"/>
      <c r="E12" s="13"/>
      <c r="F12" s="13"/>
      <c r="G12" s="13"/>
      <c r="H12" s="13"/>
      <c r="I12" s="13"/>
      <c r="J12" s="13"/>
      <c r="K12" s="14"/>
      <c r="L12" s="28" t="str">
        <f>IF(COUNTBLANK(選手一覧[[#This Row],[種別]])=1,"",IF(COUNTBLANK(選手一覧[[#This Row],[種別]:[シード順
同種別内の順位を入力
半角数字]])&gt;0,"未入力あり",""))</f>
        <v/>
      </c>
    </row>
    <row r="13" spans="1:12" ht="17.25" customHeight="1" x14ac:dyDescent="0.25">
      <c r="A13" s="27">
        <v>5</v>
      </c>
      <c r="B13" s="27">
        <f>②チーム情報入力!$B$8</f>
        <v>0</v>
      </c>
      <c r="C13" s="17"/>
      <c r="D13" s="17"/>
      <c r="E13" s="13"/>
      <c r="F13" s="13"/>
      <c r="G13" s="13"/>
      <c r="H13" s="13"/>
      <c r="I13" s="13"/>
      <c r="J13" s="13"/>
      <c r="K13" s="14"/>
      <c r="L13" s="28" t="str">
        <f>IF(COUNTBLANK(選手一覧[[#This Row],[種別]])=1,"",IF(COUNTBLANK(選手一覧[[#This Row],[種別]:[シード順
同種別内の順位を入力
半角数字]])&gt;0,"未入力あり",""))</f>
        <v/>
      </c>
    </row>
    <row r="14" spans="1:12" ht="17.25" customHeight="1" x14ac:dyDescent="0.25">
      <c r="A14" s="27">
        <v>6</v>
      </c>
      <c r="B14" s="27">
        <f>②チーム情報入力!$B$8</f>
        <v>0</v>
      </c>
      <c r="C14" s="17"/>
      <c r="D14" s="17"/>
      <c r="E14" s="13"/>
      <c r="F14" s="13"/>
      <c r="G14" s="13"/>
      <c r="H14" s="13"/>
      <c r="I14" s="13"/>
      <c r="J14" s="13"/>
      <c r="K14" s="14"/>
      <c r="L14" s="28" t="str">
        <f>IF(COUNTBLANK(選手一覧[[#This Row],[種別]])=1,"",IF(COUNTBLANK(選手一覧[[#This Row],[種別]:[シード順
同種別内の順位を入力
半角数字]])&gt;0,"未入力あり",""))</f>
        <v/>
      </c>
    </row>
    <row r="15" spans="1:12" ht="17.25" customHeight="1" x14ac:dyDescent="0.25">
      <c r="A15" s="27">
        <v>7</v>
      </c>
      <c r="B15" s="27">
        <f>②チーム情報入力!$B$8</f>
        <v>0</v>
      </c>
      <c r="C15" s="17"/>
      <c r="D15" s="17"/>
      <c r="E15" s="13"/>
      <c r="F15" s="13"/>
      <c r="G15" s="13"/>
      <c r="H15" s="13"/>
      <c r="I15" s="13"/>
      <c r="J15" s="13"/>
      <c r="K15" s="14"/>
      <c r="L15" s="28" t="str">
        <f>IF(COUNTBLANK(選手一覧[[#This Row],[種別]])=1,"",IF(COUNTBLANK(選手一覧[[#This Row],[種別]:[シード順
同種別内の順位を入力
半角数字]])&gt;0,"未入力あり",""))</f>
        <v/>
      </c>
    </row>
    <row r="16" spans="1:12" ht="17.25" customHeight="1" x14ac:dyDescent="0.25">
      <c r="A16" s="27">
        <v>8</v>
      </c>
      <c r="B16" s="27">
        <f>②チーム情報入力!$B$8</f>
        <v>0</v>
      </c>
      <c r="C16" s="17"/>
      <c r="D16" s="17"/>
      <c r="E16" s="13"/>
      <c r="F16" s="13"/>
      <c r="G16" s="13"/>
      <c r="H16" s="13"/>
      <c r="I16" s="13"/>
      <c r="J16" s="13"/>
      <c r="K16" s="14"/>
      <c r="L16" s="28" t="str">
        <f>IF(COUNTBLANK(選手一覧[[#This Row],[種別]])=1,"",IF(COUNTBLANK(選手一覧[[#This Row],[種別]:[シード順
同種別内の順位を入力
半角数字]])&gt;0,"未入力あり",""))</f>
        <v/>
      </c>
    </row>
    <row r="17" spans="1:12" ht="17.25" customHeight="1" x14ac:dyDescent="0.25">
      <c r="A17" s="27">
        <v>9</v>
      </c>
      <c r="B17" s="27">
        <f>②チーム情報入力!$B$8</f>
        <v>0</v>
      </c>
      <c r="C17" s="17"/>
      <c r="D17" s="17"/>
      <c r="E17" s="13"/>
      <c r="F17" s="13"/>
      <c r="G17" s="13"/>
      <c r="H17" s="13"/>
      <c r="I17" s="13"/>
      <c r="J17" s="13"/>
      <c r="K17" s="14"/>
      <c r="L17" s="28" t="str">
        <f>IF(COUNTBLANK(選手一覧[[#This Row],[種別]])=1,"",IF(COUNTBLANK(選手一覧[[#This Row],[種別]:[シード順
同種別内の順位を入力
半角数字]])&gt;0,"未入力あり",""))</f>
        <v/>
      </c>
    </row>
    <row r="18" spans="1:12" ht="17.25" customHeight="1" x14ac:dyDescent="0.25">
      <c r="A18" s="27">
        <v>10</v>
      </c>
      <c r="B18" s="27">
        <f>②チーム情報入力!$B$8</f>
        <v>0</v>
      </c>
      <c r="C18" s="17"/>
      <c r="D18" s="17"/>
      <c r="E18" s="13"/>
      <c r="F18" s="13"/>
      <c r="G18" s="13"/>
      <c r="H18" s="13"/>
      <c r="I18" s="13"/>
      <c r="J18" s="13"/>
      <c r="K18" s="14"/>
      <c r="L18" s="28" t="str">
        <f>IF(COUNTBLANK(選手一覧[[#This Row],[種別]])=1,"",IF(COUNTBLANK(選手一覧[[#This Row],[種別]:[シード順
同種別内の順位を入力
半角数字]])&gt;0,"未入力あり",""))</f>
        <v/>
      </c>
    </row>
    <row r="19" spans="1:12" ht="17.25" customHeight="1" x14ac:dyDescent="0.25">
      <c r="A19" s="27">
        <v>11</v>
      </c>
      <c r="B19" s="27">
        <f>②チーム情報入力!$B$8</f>
        <v>0</v>
      </c>
      <c r="C19" s="17"/>
      <c r="D19" s="17"/>
      <c r="E19" s="13"/>
      <c r="F19" s="13"/>
      <c r="G19" s="13"/>
      <c r="H19" s="13"/>
      <c r="I19" s="13"/>
      <c r="J19" s="13"/>
      <c r="K19" s="14"/>
      <c r="L19" s="28" t="str">
        <f>IF(COUNTBLANK(選手一覧[[#This Row],[種別]])=1,"",IF(COUNTBLANK(選手一覧[[#This Row],[種別]:[シード順
同種別内の順位を入力
半角数字]])&gt;0,"未入力あり",""))</f>
        <v/>
      </c>
    </row>
    <row r="20" spans="1:12" ht="17.25" customHeight="1" x14ac:dyDescent="0.25">
      <c r="A20" s="27">
        <v>12</v>
      </c>
      <c r="B20" s="27">
        <f>②チーム情報入力!$B$8</f>
        <v>0</v>
      </c>
      <c r="C20" s="17"/>
      <c r="D20" s="17"/>
      <c r="E20" s="13"/>
      <c r="F20" s="13"/>
      <c r="G20" s="13"/>
      <c r="H20" s="13"/>
      <c r="I20" s="13"/>
      <c r="J20" s="13"/>
      <c r="K20" s="14"/>
      <c r="L20" s="28" t="str">
        <f>IF(COUNTBLANK(選手一覧[[#This Row],[種別]])=1,"",IF(COUNTBLANK(選手一覧[[#This Row],[種別]:[シード順
同種別内の順位を入力
半角数字]])&gt;0,"未入力あり",""))</f>
        <v/>
      </c>
    </row>
    <row r="21" spans="1:12" ht="17.25" customHeight="1" x14ac:dyDescent="0.25">
      <c r="A21" s="27">
        <v>13</v>
      </c>
      <c r="B21" s="27">
        <f>②チーム情報入力!$B$8</f>
        <v>0</v>
      </c>
      <c r="C21" s="17"/>
      <c r="D21" s="17"/>
      <c r="E21" s="13"/>
      <c r="F21" s="13"/>
      <c r="G21" s="13"/>
      <c r="H21" s="13"/>
      <c r="I21" s="13"/>
      <c r="J21" s="13"/>
      <c r="K21" s="14"/>
      <c r="L21" s="28" t="str">
        <f>IF(COUNTBLANK(選手一覧[[#This Row],[種別]])=1,"",IF(COUNTBLANK(選手一覧[[#This Row],[種別]:[シード順
同種別内の順位を入力
半角数字]])&gt;0,"未入力あり",""))</f>
        <v/>
      </c>
    </row>
    <row r="22" spans="1:12" ht="17.25" customHeight="1" x14ac:dyDescent="0.25">
      <c r="A22" s="27">
        <v>14</v>
      </c>
      <c r="B22" s="27">
        <f>②チーム情報入力!$B$8</f>
        <v>0</v>
      </c>
      <c r="C22" s="17"/>
      <c r="D22" s="17"/>
      <c r="E22" s="13"/>
      <c r="F22" s="13"/>
      <c r="G22" s="13"/>
      <c r="H22" s="13"/>
      <c r="I22" s="13"/>
      <c r="J22" s="13"/>
      <c r="K22" s="14"/>
      <c r="L22" s="28" t="str">
        <f>IF(COUNTBLANK(選手一覧[[#This Row],[種別]])=1,"",IF(COUNTBLANK(選手一覧[[#This Row],[種別]:[シード順
同種別内の順位を入力
半角数字]])&gt;0,"未入力あり",""))</f>
        <v/>
      </c>
    </row>
    <row r="23" spans="1:12" ht="17.25" customHeight="1" x14ac:dyDescent="0.25">
      <c r="A23" s="27">
        <v>15</v>
      </c>
      <c r="B23" s="27">
        <f>②チーム情報入力!$B$8</f>
        <v>0</v>
      </c>
      <c r="C23" s="17"/>
      <c r="D23" s="17"/>
      <c r="E23" s="13"/>
      <c r="F23" s="13"/>
      <c r="G23" s="13"/>
      <c r="H23" s="13"/>
      <c r="I23" s="13"/>
      <c r="J23" s="13"/>
      <c r="K23" s="14"/>
      <c r="L23" s="28" t="str">
        <f>IF(COUNTBLANK(選手一覧[[#This Row],[種別]])=1,"",IF(COUNTBLANK(選手一覧[[#This Row],[種別]:[シード順
同種別内の順位を入力
半角数字]])&gt;0,"未入力あり",""))</f>
        <v/>
      </c>
    </row>
    <row r="24" spans="1:12" ht="17.25" customHeight="1" x14ac:dyDescent="0.25">
      <c r="A24" s="27">
        <v>16</v>
      </c>
      <c r="B24" s="27">
        <f>②チーム情報入力!$B$8</f>
        <v>0</v>
      </c>
      <c r="C24" s="17"/>
      <c r="D24" s="17"/>
      <c r="E24" s="13"/>
      <c r="F24" s="13"/>
      <c r="G24" s="13"/>
      <c r="H24" s="13"/>
      <c r="I24" s="13"/>
      <c r="J24" s="13"/>
      <c r="K24" s="14"/>
      <c r="L24" s="28" t="str">
        <f>IF(COUNTBLANK(選手一覧[[#This Row],[種別]])=1,"",IF(COUNTBLANK(選手一覧[[#This Row],[種別]:[シード順
同種別内の順位を入力
半角数字]])&gt;0,"未入力あり",""))</f>
        <v/>
      </c>
    </row>
    <row r="25" spans="1:12" ht="17.25" customHeight="1" x14ac:dyDescent="0.25">
      <c r="A25" s="27">
        <v>17</v>
      </c>
      <c r="B25" s="27">
        <f>②チーム情報入力!$B$8</f>
        <v>0</v>
      </c>
      <c r="C25" s="17"/>
      <c r="D25" s="17"/>
      <c r="E25" s="13"/>
      <c r="F25" s="13"/>
      <c r="G25" s="13"/>
      <c r="H25" s="13"/>
      <c r="I25" s="13"/>
      <c r="J25" s="13"/>
      <c r="K25" s="14"/>
      <c r="L25" s="28" t="str">
        <f>IF(COUNTBLANK(選手一覧[[#This Row],[種別]])=1,"",IF(COUNTBLANK(選手一覧[[#This Row],[種別]:[シード順
同種別内の順位を入力
半角数字]])&gt;0,"未入力あり",""))</f>
        <v/>
      </c>
    </row>
    <row r="26" spans="1:12" ht="17.25" customHeight="1" x14ac:dyDescent="0.25">
      <c r="A26" s="27">
        <v>18</v>
      </c>
      <c r="B26" s="27">
        <f>②チーム情報入力!$B$8</f>
        <v>0</v>
      </c>
      <c r="C26" s="17"/>
      <c r="D26" s="17"/>
      <c r="E26" s="13"/>
      <c r="F26" s="13"/>
      <c r="G26" s="13"/>
      <c r="H26" s="13"/>
      <c r="I26" s="13"/>
      <c r="J26" s="13"/>
      <c r="K26" s="14"/>
      <c r="L26" s="28" t="str">
        <f>IF(COUNTBLANK(選手一覧[[#This Row],[種別]])=1,"",IF(COUNTBLANK(選手一覧[[#This Row],[種別]:[シード順
同種別内の順位を入力
半角数字]])&gt;0,"未入力あり",""))</f>
        <v/>
      </c>
    </row>
    <row r="27" spans="1:12" ht="17.25" customHeight="1" x14ac:dyDescent="0.25">
      <c r="A27" s="27">
        <v>19</v>
      </c>
      <c r="B27" s="27">
        <f>②チーム情報入力!$B$8</f>
        <v>0</v>
      </c>
      <c r="C27" s="17"/>
      <c r="D27" s="17"/>
      <c r="E27" s="13"/>
      <c r="F27" s="13"/>
      <c r="G27" s="13"/>
      <c r="H27" s="13"/>
      <c r="I27" s="13"/>
      <c r="J27" s="13"/>
      <c r="K27" s="14"/>
      <c r="L27" s="28" t="str">
        <f>IF(COUNTBLANK(選手一覧[[#This Row],[種別]])=1,"",IF(COUNTBLANK(選手一覧[[#This Row],[種別]:[シード順
同種別内の順位を入力
半角数字]])&gt;0,"未入力あり",""))</f>
        <v/>
      </c>
    </row>
    <row r="28" spans="1:12" ht="17.25" customHeight="1" x14ac:dyDescent="0.25">
      <c r="A28" s="27">
        <v>20</v>
      </c>
      <c r="B28" s="27">
        <f>②チーム情報入力!$B$8</f>
        <v>0</v>
      </c>
      <c r="C28" s="17"/>
      <c r="D28" s="17"/>
      <c r="E28" s="13"/>
      <c r="F28" s="13"/>
      <c r="G28" s="13"/>
      <c r="H28" s="13"/>
      <c r="I28" s="13"/>
      <c r="J28" s="13"/>
      <c r="K28" s="14"/>
      <c r="L28" s="28" t="str">
        <f>IF(COUNTBLANK(選手一覧[[#This Row],[種別]])=1,"",IF(COUNTBLANK(選手一覧[[#This Row],[種別]:[シード順
同種別内の順位を入力
半角数字]])&gt;0,"未入力あり",""))</f>
        <v/>
      </c>
    </row>
    <row r="29" spans="1:12" ht="17.25" customHeight="1" x14ac:dyDescent="0.25">
      <c r="A29" s="27">
        <v>21</v>
      </c>
      <c r="B29" s="27">
        <f>②チーム情報入力!$B$8</f>
        <v>0</v>
      </c>
      <c r="C29" s="17"/>
      <c r="D29" s="17"/>
      <c r="E29" s="13"/>
      <c r="F29" s="13"/>
      <c r="G29" s="13"/>
      <c r="H29" s="13"/>
      <c r="I29" s="13"/>
      <c r="J29" s="13"/>
      <c r="K29" s="14"/>
      <c r="L29" s="28" t="str">
        <f>IF(COUNTBLANK(選手一覧[[#This Row],[種別]])=1,"",IF(COUNTBLANK(選手一覧[[#This Row],[種別]:[シード順
同種別内の順位を入力
半角数字]])&gt;0,"未入力あり",""))</f>
        <v/>
      </c>
    </row>
    <row r="30" spans="1:12" ht="17.25" customHeight="1" x14ac:dyDescent="0.25">
      <c r="A30" s="27">
        <v>22</v>
      </c>
      <c r="B30" s="27">
        <f>②チーム情報入力!$B$8</f>
        <v>0</v>
      </c>
      <c r="C30" s="17"/>
      <c r="D30" s="17"/>
      <c r="E30" s="13"/>
      <c r="F30" s="13"/>
      <c r="G30" s="13"/>
      <c r="H30" s="13"/>
      <c r="I30" s="13"/>
      <c r="J30" s="13"/>
      <c r="K30" s="14"/>
      <c r="L30" s="28" t="str">
        <f>IF(COUNTBLANK(選手一覧[[#This Row],[種別]])=1,"",IF(COUNTBLANK(選手一覧[[#This Row],[種別]:[シード順
同種別内の順位を入力
半角数字]])&gt;0,"未入力あり",""))</f>
        <v/>
      </c>
    </row>
    <row r="31" spans="1:12" ht="17.25" customHeight="1" x14ac:dyDescent="0.25">
      <c r="A31" s="27">
        <v>23</v>
      </c>
      <c r="B31" s="27">
        <f>②チーム情報入力!$B$8</f>
        <v>0</v>
      </c>
      <c r="C31" s="17"/>
      <c r="D31" s="17"/>
      <c r="E31" s="13"/>
      <c r="F31" s="13"/>
      <c r="G31" s="13"/>
      <c r="H31" s="13"/>
      <c r="I31" s="13"/>
      <c r="J31" s="13"/>
      <c r="K31" s="14"/>
      <c r="L31" s="28" t="str">
        <f>IF(COUNTBLANK(選手一覧[[#This Row],[種別]])=1,"",IF(COUNTBLANK(選手一覧[[#This Row],[種別]:[シード順
同種別内の順位を入力
半角数字]])&gt;0,"未入力あり",""))</f>
        <v/>
      </c>
    </row>
    <row r="32" spans="1:12" ht="17.25" customHeight="1" x14ac:dyDescent="0.25">
      <c r="A32" s="27">
        <v>24</v>
      </c>
      <c r="B32" s="27">
        <f>②チーム情報入力!$B$8</f>
        <v>0</v>
      </c>
      <c r="C32" s="17"/>
      <c r="D32" s="17"/>
      <c r="E32" s="13"/>
      <c r="F32" s="13"/>
      <c r="G32" s="13"/>
      <c r="H32" s="13"/>
      <c r="I32" s="13"/>
      <c r="J32" s="13"/>
      <c r="K32" s="14"/>
      <c r="L32" s="28" t="str">
        <f>IF(COUNTBLANK(選手一覧[[#This Row],[種別]])=1,"",IF(COUNTBLANK(選手一覧[[#This Row],[種別]:[シード順
同種別内の順位を入力
半角数字]])&gt;0,"未入力あり",""))</f>
        <v/>
      </c>
    </row>
    <row r="33" spans="1:12" ht="17.25" customHeight="1" x14ac:dyDescent="0.25">
      <c r="A33" s="27">
        <v>25</v>
      </c>
      <c r="B33" s="27">
        <f>②チーム情報入力!$B$8</f>
        <v>0</v>
      </c>
      <c r="C33" s="17"/>
      <c r="D33" s="17"/>
      <c r="E33" s="13"/>
      <c r="F33" s="13"/>
      <c r="G33" s="13"/>
      <c r="H33" s="13"/>
      <c r="I33" s="13"/>
      <c r="J33" s="13"/>
      <c r="K33" s="14"/>
      <c r="L33" s="28" t="str">
        <f>IF(COUNTBLANK(選手一覧[[#This Row],[種別]])=1,"",IF(COUNTBLANK(選手一覧[[#This Row],[種別]:[シード順
同種別内の順位を入力
半角数字]])&gt;0,"未入力あり",""))</f>
        <v/>
      </c>
    </row>
    <row r="34" spans="1:12" ht="17.25" customHeight="1" x14ac:dyDescent="0.25">
      <c r="A34" s="27">
        <v>26</v>
      </c>
      <c r="B34" s="27">
        <f>②チーム情報入力!$B$8</f>
        <v>0</v>
      </c>
      <c r="C34" s="17"/>
      <c r="D34" s="17"/>
      <c r="E34" s="13"/>
      <c r="F34" s="13"/>
      <c r="G34" s="13"/>
      <c r="H34" s="13"/>
      <c r="I34" s="13"/>
      <c r="J34" s="13"/>
      <c r="K34" s="14"/>
      <c r="L34" s="28" t="str">
        <f>IF(COUNTBLANK(選手一覧[[#This Row],[種別]])=1,"",IF(COUNTBLANK(選手一覧[[#This Row],[種別]:[シード順
同種別内の順位を入力
半角数字]])&gt;0,"未入力あり",""))</f>
        <v/>
      </c>
    </row>
    <row r="35" spans="1:12" ht="17.25" customHeight="1" x14ac:dyDescent="0.25">
      <c r="A35" s="27">
        <v>27</v>
      </c>
      <c r="B35" s="27">
        <f>②チーム情報入力!$B$8</f>
        <v>0</v>
      </c>
      <c r="C35" s="17"/>
      <c r="D35" s="17"/>
      <c r="E35" s="13"/>
      <c r="F35" s="13"/>
      <c r="G35" s="13"/>
      <c r="H35" s="13"/>
      <c r="I35" s="13"/>
      <c r="J35" s="13"/>
      <c r="K35" s="14"/>
      <c r="L35" s="28" t="str">
        <f>IF(COUNTBLANK(選手一覧[[#This Row],[種別]])=1,"",IF(COUNTBLANK(選手一覧[[#This Row],[種別]:[シード順
同種別内の順位を入力
半角数字]])&gt;0,"未入力あり",""))</f>
        <v/>
      </c>
    </row>
    <row r="36" spans="1:12" ht="17.25" customHeight="1" x14ac:dyDescent="0.25">
      <c r="A36" s="27">
        <v>28</v>
      </c>
      <c r="B36" s="27">
        <f>②チーム情報入力!$B$8</f>
        <v>0</v>
      </c>
      <c r="C36" s="17"/>
      <c r="D36" s="17"/>
      <c r="E36" s="13"/>
      <c r="F36" s="13"/>
      <c r="G36" s="13"/>
      <c r="H36" s="13"/>
      <c r="I36" s="13"/>
      <c r="J36" s="13"/>
      <c r="K36" s="14"/>
      <c r="L36" s="28" t="str">
        <f>IF(COUNTBLANK(選手一覧[[#This Row],[種別]])=1,"",IF(COUNTBLANK(選手一覧[[#This Row],[種別]:[シード順
同種別内の順位を入力
半角数字]])&gt;0,"未入力あり",""))</f>
        <v/>
      </c>
    </row>
    <row r="37" spans="1:12" ht="17.25" customHeight="1" x14ac:dyDescent="0.25">
      <c r="A37" s="27">
        <v>29</v>
      </c>
      <c r="B37" s="27">
        <f>②チーム情報入力!$B$8</f>
        <v>0</v>
      </c>
      <c r="C37" s="17"/>
      <c r="D37" s="17"/>
      <c r="E37" s="13"/>
      <c r="F37" s="13"/>
      <c r="G37" s="13"/>
      <c r="H37" s="13"/>
      <c r="I37" s="13"/>
      <c r="J37" s="13"/>
      <c r="K37" s="14"/>
      <c r="L37" s="28" t="str">
        <f>IF(COUNTBLANK(選手一覧[[#This Row],[種別]])=1,"",IF(COUNTBLANK(選手一覧[[#This Row],[種別]:[シード順
同種別内の順位を入力
半角数字]])&gt;0,"未入力あり",""))</f>
        <v/>
      </c>
    </row>
    <row r="38" spans="1:12" ht="17.25" customHeight="1" x14ac:dyDescent="0.25">
      <c r="A38" s="27">
        <v>30</v>
      </c>
      <c r="B38" s="27">
        <f>②チーム情報入力!$B$8</f>
        <v>0</v>
      </c>
      <c r="C38" s="17"/>
      <c r="D38" s="17"/>
      <c r="E38" s="13"/>
      <c r="F38" s="13"/>
      <c r="G38" s="13"/>
      <c r="H38" s="13"/>
      <c r="I38" s="13"/>
      <c r="J38" s="13"/>
      <c r="K38" s="14"/>
      <c r="L38" s="28" t="str">
        <f>IF(COUNTBLANK(選手一覧[[#This Row],[種別]])=1,"",IF(COUNTBLANK(選手一覧[[#This Row],[種別]:[シード順
同種別内の順位を入力
半角数字]])&gt;0,"未入力あり",""))</f>
        <v/>
      </c>
    </row>
    <row r="39" spans="1:12" ht="17.25" customHeight="1" x14ac:dyDescent="0.25">
      <c r="A39" s="27">
        <v>31</v>
      </c>
      <c r="B39" s="27">
        <f>②チーム情報入力!$B$8</f>
        <v>0</v>
      </c>
      <c r="C39" s="17"/>
      <c r="D39" s="17"/>
      <c r="E39" s="13"/>
      <c r="F39" s="13"/>
      <c r="G39" s="13"/>
      <c r="H39" s="13"/>
      <c r="I39" s="13"/>
      <c r="J39" s="13"/>
      <c r="K39" s="14"/>
      <c r="L39" s="28" t="str">
        <f>IF(COUNTBLANK(選手一覧[[#This Row],[種別]])=1,"",IF(COUNTBLANK(選手一覧[[#This Row],[種別]:[シード順
同種別内の順位を入力
半角数字]])&gt;0,"未入力あり",""))</f>
        <v/>
      </c>
    </row>
    <row r="40" spans="1:12" ht="17.25" customHeight="1" x14ac:dyDescent="0.25">
      <c r="A40" s="27">
        <v>32</v>
      </c>
      <c r="B40" s="27">
        <f>②チーム情報入力!$B$8</f>
        <v>0</v>
      </c>
      <c r="C40" s="17"/>
      <c r="D40" s="17"/>
      <c r="E40" s="13"/>
      <c r="F40" s="13"/>
      <c r="G40" s="13"/>
      <c r="H40" s="13"/>
      <c r="I40" s="13"/>
      <c r="J40" s="13"/>
      <c r="K40" s="14"/>
      <c r="L40" s="28" t="str">
        <f>IF(COUNTBLANK(選手一覧[[#This Row],[種別]])=1,"",IF(COUNTBLANK(選手一覧[[#This Row],[種別]:[シード順
同種別内の順位を入力
半角数字]])&gt;0,"未入力あり",""))</f>
        <v/>
      </c>
    </row>
    <row r="41" spans="1:12" ht="17.25" customHeight="1" x14ac:dyDescent="0.25">
      <c r="A41" s="27">
        <v>33</v>
      </c>
      <c r="B41" s="27">
        <f>②チーム情報入力!$B$8</f>
        <v>0</v>
      </c>
      <c r="C41" s="17"/>
      <c r="D41" s="17"/>
      <c r="E41" s="13"/>
      <c r="F41" s="13"/>
      <c r="G41" s="13"/>
      <c r="H41" s="13"/>
      <c r="I41" s="13"/>
      <c r="J41" s="13"/>
      <c r="K41" s="14"/>
      <c r="L41" s="28" t="str">
        <f>IF(COUNTBLANK(選手一覧[[#This Row],[種別]])=1,"",IF(COUNTBLANK(選手一覧[[#This Row],[種別]:[シード順
同種別内の順位を入力
半角数字]])&gt;0,"未入力あり",""))</f>
        <v/>
      </c>
    </row>
    <row r="42" spans="1:12" ht="17.25" customHeight="1" x14ac:dyDescent="0.25">
      <c r="A42" s="27">
        <v>34</v>
      </c>
      <c r="B42" s="27">
        <f>②チーム情報入力!$B$8</f>
        <v>0</v>
      </c>
      <c r="C42" s="17"/>
      <c r="D42" s="17"/>
      <c r="E42" s="13"/>
      <c r="F42" s="13"/>
      <c r="G42" s="13"/>
      <c r="H42" s="13"/>
      <c r="I42" s="13"/>
      <c r="J42" s="13"/>
      <c r="K42" s="14"/>
      <c r="L42" s="28" t="str">
        <f>IF(COUNTBLANK(選手一覧[[#This Row],[種別]])=1,"",IF(COUNTBLANK(選手一覧[[#This Row],[種別]:[シード順
同種別内の順位を入力
半角数字]])&gt;0,"未入力あり",""))</f>
        <v/>
      </c>
    </row>
    <row r="43" spans="1:12" ht="17.25" customHeight="1" x14ac:dyDescent="0.25">
      <c r="A43" s="27">
        <v>35</v>
      </c>
      <c r="B43" s="27">
        <f>②チーム情報入力!$B$8</f>
        <v>0</v>
      </c>
      <c r="C43" s="17"/>
      <c r="D43" s="17"/>
      <c r="E43" s="13"/>
      <c r="F43" s="13"/>
      <c r="G43" s="13"/>
      <c r="H43" s="13"/>
      <c r="I43" s="13"/>
      <c r="J43" s="13"/>
      <c r="K43" s="14"/>
      <c r="L43" s="28" t="str">
        <f>IF(COUNTBLANK(選手一覧[[#This Row],[種別]])=1,"",IF(COUNTBLANK(選手一覧[[#This Row],[種別]:[シード順
同種別内の順位を入力
半角数字]])&gt;0,"未入力あり",""))</f>
        <v/>
      </c>
    </row>
    <row r="44" spans="1:12" ht="17.25" customHeight="1" x14ac:dyDescent="0.25">
      <c r="A44" s="27">
        <v>36</v>
      </c>
      <c r="B44" s="27">
        <f>②チーム情報入力!$B$8</f>
        <v>0</v>
      </c>
      <c r="C44" s="17"/>
      <c r="D44" s="17"/>
      <c r="E44" s="13"/>
      <c r="F44" s="13"/>
      <c r="G44" s="13"/>
      <c r="H44" s="13"/>
      <c r="I44" s="13"/>
      <c r="J44" s="13"/>
      <c r="K44" s="14"/>
      <c r="L44" s="28" t="str">
        <f>IF(COUNTBLANK(選手一覧[[#This Row],[種別]])=1,"",IF(COUNTBLANK(選手一覧[[#This Row],[種別]:[シード順
同種別内の順位を入力
半角数字]])&gt;0,"未入力あり",""))</f>
        <v/>
      </c>
    </row>
    <row r="45" spans="1:12" ht="17.25" customHeight="1" x14ac:dyDescent="0.25">
      <c r="A45" s="27">
        <v>37</v>
      </c>
      <c r="B45" s="27">
        <f>②チーム情報入力!$B$8</f>
        <v>0</v>
      </c>
      <c r="C45" s="17"/>
      <c r="D45" s="17"/>
      <c r="E45" s="13"/>
      <c r="F45" s="13"/>
      <c r="G45" s="13"/>
      <c r="H45" s="13"/>
      <c r="I45" s="13"/>
      <c r="J45" s="13"/>
      <c r="K45" s="14"/>
      <c r="L45" s="28" t="str">
        <f>IF(COUNTBLANK(選手一覧[[#This Row],[種別]])=1,"",IF(COUNTBLANK(選手一覧[[#This Row],[種別]:[シード順
同種別内の順位を入力
半角数字]])&gt;0,"未入力あり",""))</f>
        <v/>
      </c>
    </row>
    <row r="46" spans="1:12" ht="17.25" customHeight="1" x14ac:dyDescent="0.25">
      <c r="A46" s="27">
        <v>38</v>
      </c>
      <c r="B46" s="27">
        <f>②チーム情報入力!$B$8</f>
        <v>0</v>
      </c>
      <c r="C46" s="17"/>
      <c r="D46" s="17"/>
      <c r="E46" s="13"/>
      <c r="F46" s="13"/>
      <c r="G46" s="13"/>
      <c r="H46" s="13"/>
      <c r="I46" s="13"/>
      <c r="J46" s="13"/>
      <c r="K46" s="14"/>
      <c r="L46" s="28" t="str">
        <f>IF(COUNTBLANK(選手一覧[[#This Row],[種別]])=1,"",IF(COUNTBLANK(選手一覧[[#This Row],[種別]:[シード順
同種別内の順位を入力
半角数字]])&gt;0,"未入力あり",""))</f>
        <v/>
      </c>
    </row>
    <row r="47" spans="1:12" ht="17.25" customHeight="1" x14ac:dyDescent="0.25">
      <c r="A47" s="27">
        <v>39</v>
      </c>
      <c r="B47" s="27">
        <f>②チーム情報入力!$B$8</f>
        <v>0</v>
      </c>
      <c r="C47" s="17"/>
      <c r="D47" s="17"/>
      <c r="E47" s="13"/>
      <c r="F47" s="13"/>
      <c r="G47" s="13"/>
      <c r="H47" s="13"/>
      <c r="I47" s="13"/>
      <c r="J47" s="13"/>
      <c r="K47" s="14"/>
      <c r="L47" s="28" t="str">
        <f>IF(COUNTBLANK(選手一覧[[#This Row],[種別]])=1,"",IF(COUNTBLANK(選手一覧[[#This Row],[種別]:[シード順
同種別内の順位を入力
半角数字]])&gt;0,"未入力あり",""))</f>
        <v/>
      </c>
    </row>
    <row r="48" spans="1:12" ht="17.25" customHeight="1" x14ac:dyDescent="0.25">
      <c r="A48" s="27">
        <v>40</v>
      </c>
      <c r="B48" s="27">
        <f>②チーム情報入力!$B$8</f>
        <v>0</v>
      </c>
      <c r="C48" s="17"/>
      <c r="D48" s="17"/>
      <c r="E48" s="13"/>
      <c r="F48" s="13"/>
      <c r="G48" s="13"/>
      <c r="H48" s="13"/>
      <c r="I48" s="13"/>
      <c r="J48" s="13"/>
      <c r="K48" s="14"/>
      <c r="L48" s="28" t="str">
        <f>IF(COUNTBLANK(選手一覧[[#This Row],[種別]])=1,"",IF(COUNTBLANK(選手一覧[[#This Row],[種別]:[シード順
同種別内の順位を入力
半角数字]])&gt;0,"未入力あり",""))</f>
        <v/>
      </c>
    </row>
    <row r="49" spans="1:12" ht="17.25" customHeight="1" x14ac:dyDescent="0.25">
      <c r="A49" s="27">
        <v>41</v>
      </c>
      <c r="B49" s="27">
        <f>②チーム情報入力!$B$8</f>
        <v>0</v>
      </c>
      <c r="C49" s="17"/>
      <c r="D49" s="17"/>
      <c r="E49" s="13"/>
      <c r="F49" s="13"/>
      <c r="G49" s="13"/>
      <c r="H49" s="13"/>
      <c r="I49" s="13"/>
      <c r="J49" s="13"/>
      <c r="K49" s="14"/>
      <c r="L49" s="28" t="str">
        <f>IF(COUNTBLANK(選手一覧[[#This Row],[種別]])=1,"",IF(COUNTBLANK(選手一覧[[#This Row],[種別]:[シード順
同種別内の順位を入力
半角数字]])&gt;0,"未入力あり",""))</f>
        <v/>
      </c>
    </row>
    <row r="50" spans="1:12" ht="17.25" customHeight="1" x14ac:dyDescent="0.25">
      <c r="A50" s="27">
        <v>42</v>
      </c>
      <c r="B50" s="27">
        <f>②チーム情報入力!$B$8</f>
        <v>0</v>
      </c>
      <c r="C50" s="17"/>
      <c r="D50" s="17"/>
      <c r="E50" s="13"/>
      <c r="F50" s="13"/>
      <c r="G50" s="13"/>
      <c r="H50" s="13"/>
      <c r="I50" s="13"/>
      <c r="J50" s="13"/>
      <c r="K50" s="14"/>
      <c r="L50" s="28" t="str">
        <f>IF(COUNTBLANK(選手一覧[[#This Row],[種別]])=1,"",IF(COUNTBLANK(選手一覧[[#This Row],[種別]:[シード順
同種別内の順位を入力
半角数字]])&gt;0,"未入力あり",""))</f>
        <v/>
      </c>
    </row>
    <row r="51" spans="1:12" ht="17.25" customHeight="1" x14ac:dyDescent="0.25">
      <c r="A51" s="27">
        <v>43</v>
      </c>
      <c r="B51" s="27">
        <f>②チーム情報入力!$B$8</f>
        <v>0</v>
      </c>
      <c r="C51" s="17"/>
      <c r="D51" s="17"/>
      <c r="E51" s="13"/>
      <c r="F51" s="13"/>
      <c r="G51" s="13"/>
      <c r="H51" s="13"/>
      <c r="I51" s="13"/>
      <c r="J51" s="13"/>
      <c r="K51" s="14"/>
      <c r="L51" s="28" t="str">
        <f>IF(COUNTBLANK(選手一覧[[#This Row],[種別]])=1,"",IF(COUNTBLANK(選手一覧[[#This Row],[種別]:[シード順
同種別内の順位を入力
半角数字]])&gt;0,"未入力あり",""))</f>
        <v/>
      </c>
    </row>
    <row r="52" spans="1:12" ht="17.25" customHeight="1" x14ac:dyDescent="0.25">
      <c r="A52" s="27">
        <v>44</v>
      </c>
      <c r="B52" s="27">
        <f>②チーム情報入力!$B$8</f>
        <v>0</v>
      </c>
      <c r="C52" s="17"/>
      <c r="D52" s="17"/>
      <c r="E52" s="13"/>
      <c r="F52" s="13"/>
      <c r="G52" s="13"/>
      <c r="H52" s="13"/>
      <c r="I52" s="13"/>
      <c r="J52" s="13"/>
      <c r="K52" s="14"/>
      <c r="L52" s="28" t="str">
        <f>IF(COUNTBLANK(選手一覧[[#This Row],[種別]])=1,"",IF(COUNTBLANK(選手一覧[[#This Row],[種別]:[シード順
同種別内の順位を入力
半角数字]])&gt;0,"未入力あり",""))</f>
        <v/>
      </c>
    </row>
    <row r="53" spans="1:12" ht="17.25" customHeight="1" x14ac:dyDescent="0.25">
      <c r="A53" s="27">
        <v>45</v>
      </c>
      <c r="B53" s="27">
        <f>②チーム情報入力!$B$8</f>
        <v>0</v>
      </c>
      <c r="C53" s="17"/>
      <c r="D53" s="17"/>
      <c r="E53" s="13"/>
      <c r="F53" s="13"/>
      <c r="G53" s="13"/>
      <c r="H53" s="13"/>
      <c r="I53" s="13"/>
      <c r="J53" s="13"/>
      <c r="K53" s="14"/>
      <c r="L53" s="28" t="str">
        <f>IF(COUNTBLANK(選手一覧[[#This Row],[種別]])=1,"",IF(COUNTBLANK(選手一覧[[#This Row],[種別]:[シード順
同種別内の順位を入力
半角数字]])&gt;0,"未入力あり",""))</f>
        <v/>
      </c>
    </row>
    <row r="54" spans="1:12" ht="17.25" customHeight="1" x14ac:dyDescent="0.25">
      <c r="A54" s="27">
        <v>46</v>
      </c>
      <c r="B54" s="27">
        <f>②チーム情報入力!$B$8</f>
        <v>0</v>
      </c>
      <c r="C54" s="17"/>
      <c r="D54" s="17"/>
      <c r="E54" s="13"/>
      <c r="F54" s="13"/>
      <c r="G54" s="13"/>
      <c r="H54" s="13"/>
      <c r="I54" s="13"/>
      <c r="J54" s="13"/>
      <c r="K54" s="14"/>
      <c r="L54" s="28" t="str">
        <f>IF(COUNTBLANK(選手一覧[[#This Row],[種別]])=1,"",IF(COUNTBLANK(選手一覧[[#This Row],[種別]:[シード順
同種別内の順位を入力
半角数字]])&gt;0,"未入力あり",""))</f>
        <v/>
      </c>
    </row>
    <row r="55" spans="1:12" ht="17.25" customHeight="1" x14ac:dyDescent="0.25">
      <c r="A55" s="27">
        <v>47</v>
      </c>
      <c r="B55" s="27">
        <f>②チーム情報入力!$B$8</f>
        <v>0</v>
      </c>
      <c r="C55" s="17"/>
      <c r="D55" s="17"/>
      <c r="E55" s="13"/>
      <c r="F55" s="13"/>
      <c r="G55" s="13"/>
      <c r="H55" s="13"/>
      <c r="I55" s="13"/>
      <c r="J55" s="13"/>
      <c r="K55" s="14"/>
      <c r="L55" s="28" t="str">
        <f>IF(COUNTBLANK(選手一覧[[#This Row],[種別]])=1,"",IF(COUNTBLANK(選手一覧[[#This Row],[種別]:[シード順
同種別内の順位を入力
半角数字]])&gt;0,"未入力あり",""))</f>
        <v/>
      </c>
    </row>
    <row r="56" spans="1:12" ht="17.25" customHeight="1" x14ac:dyDescent="0.25">
      <c r="A56" s="27">
        <v>48</v>
      </c>
      <c r="B56" s="27">
        <f>②チーム情報入力!$B$8</f>
        <v>0</v>
      </c>
      <c r="C56" s="17"/>
      <c r="D56" s="17"/>
      <c r="E56" s="13"/>
      <c r="F56" s="13"/>
      <c r="G56" s="13"/>
      <c r="H56" s="13"/>
      <c r="I56" s="13"/>
      <c r="J56" s="13"/>
      <c r="K56" s="14"/>
      <c r="L56" s="28" t="str">
        <f>IF(COUNTBLANK(選手一覧[[#This Row],[種別]])=1,"",IF(COUNTBLANK(選手一覧[[#This Row],[種別]:[シード順
同種別内の順位を入力
半角数字]])&gt;0,"未入力あり",""))</f>
        <v/>
      </c>
    </row>
    <row r="57" spans="1:12" ht="17.25" customHeight="1" x14ac:dyDescent="0.25">
      <c r="A57" s="27">
        <v>49</v>
      </c>
      <c r="B57" s="27">
        <f>②チーム情報入力!$B$8</f>
        <v>0</v>
      </c>
      <c r="C57" s="17"/>
      <c r="D57" s="17"/>
      <c r="E57" s="13"/>
      <c r="F57" s="13"/>
      <c r="G57" s="13"/>
      <c r="H57" s="13"/>
      <c r="I57" s="13"/>
      <c r="J57" s="13"/>
      <c r="K57" s="14"/>
      <c r="L57" s="28" t="str">
        <f>IF(COUNTBLANK(選手一覧[[#This Row],[種別]])=1,"",IF(COUNTBLANK(選手一覧[[#This Row],[種別]:[シード順
同種別内の順位を入力
半角数字]])&gt;0,"未入力あり",""))</f>
        <v/>
      </c>
    </row>
    <row r="58" spans="1:12" ht="17.25" customHeight="1" x14ac:dyDescent="0.25">
      <c r="A58" s="29">
        <v>50</v>
      </c>
      <c r="B58" s="29">
        <f>②チーム情報入力!$B$8</f>
        <v>0</v>
      </c>
      <c r="C58" s="17"/>
      <c r="D58" s="18"/>
      <c r="E58" s="15"/>
      <c r="F58" s="15"/>
      <c r="G58" s="15"/>
      <c r="H58" s="15"/>
      <c r="I58" s="15"/>
      <c r="J58" s="15"/>
      <c r="K58" s="16"/>
      <c r="L58" s="30" t="str">
        <f>IF(COUNTBLANK(選手一覧[[#This Row],[種別]])=1,"",IF(COUNTBLANK(選手一覧[[#This Row],[種別]:[シード順
同種別内の順位を入力
半角数字]])&gt;0,"未入力あり",""))</f>
        <v/>
      </c>
    </row>
  </sheetData>
  <sheetProtection sheet="1" objects="1" scenarios="1" selectLockedCells="1"/>
  <mergeCells count="12">
    <mergeCell ref="I6:K6"/>
    <mergeCell ref="F6:G6"/>
    <mergeCell ref="H1:L1"/>
    <mergeCell ref="E7:G7"/>
    <mergeCell ref="I7:J7"/>
    <mergeCell ref="C5:G5"/>
    <mergeCell ref="H2:L2"/>
    <mergeCell ref="H3:L4"/>
    <mergeCell ref="C1:G1"/>
    <mergeCell ref="C2:G2"/>
    <mergeCell ref="C3:G3"/>
    <mergeCell ref="C4:G4"/>
  </mergeCells>
  <phoneticPr fontId="2"/>
  <conditionalFormatting sqref="C9:K58">
    <cfRule type="notContainsBlanks" dxfId="3" priority="1">
      <formula>LEN(TRIM(C9))&gt;0</formula>
    </cfRule>
  </conditionalFormatting>
  <conditionalFormatting sqref="L9:L58">
    <cfRule type="containsText" dxfId="2" priority="2" operator="containsText" text="未入力">
      <formula>NOT(ISERROR(SEARCH("未入力",L9)))</formula>
    </cfRule>
  </conditionalFormatting>
  <dataValidations count="2">
    <dataValidation type="list" allowBlank="1" showInputMessage="1" showErrorMessage="1" sqref="D9:D58" xr:uid="{34797A45-5F52-49A4-B79B-2CD46FB59F68}">
      <formula1>INDIRECT("監督一覧["&amp;C9&amp;"]")</formula1>
    </dataValidation>
    <dataValidation type="list" allowBlank="1" showInputMessage="1" showErrorMessage="1" sqref="E9:E58" xr:uid="{DA8371C1-A24E-415F-B27E-6C529C9CA886}">
      <formula1>INDIRECT("学年テーブル["&amp;C9&amp;"]")</formula1>
    </dataValidation>
  </dataValidations>
  <pageMargins left="0.78740157480314965" right="0.78740157480314965" top="0.98425196850393704" bottom="0.98425196850393704" header="0" footer="0.39370078740157483"/>
  <pageSetup paperSize="9" scale="52" orientation="portrait" r:id="rId1"/>
  <headerFooter alignWithMargins="0">
    <oddFooter>&amp;L&amp;F　　&amp;A</oddFooter>
  </headerFooter>
  <tableParts count="1">
    <tablePart r:id="rId2"/>
  </tableParts>
  <extLst>
    <ext xmlns:x14="http://schemas.microsoft.com/office/spreadsheetml/2009/9/main" uri="{CCE6A557-97BC-4b89-ADB6-D9C93CAAB3DF}">
      <x14:dataValidations xmlns:xm="http://schemas.microsoft.com/office/excel/2006/main" count="2">
        <x14:dataValidation type="list" allowBlank="1" showInputMessage="1" showErrorMessage="1" xr:uid="{40A6BDB9-4D74-47C0-B26C-48432B9FD7C7}">
          <x14:formula1>
            <xm:f>②チーム情報入力!$N$7:$O$7</xm:f>
          </x14:formula1>
          <xm:sqref>K9:K58</xm:sqref>
        </x14:dataValidation>
        <x14:dataValidation type="list" allowBlank="1" showInputMessage="1" showErrorMessage="1" xr:uid="{D7D18CB1-3022-4405-87A8-B30A849348FA}">
          <x14:formula1>
            <xm:f>②チーム情報入力!$N$9:$V$9</xm:f>
          </x14:formula1>
          <xm:sqref>C9:C58</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tabColor rgb="FFFF0000"/>
    <pageSetUpPr fitToPage="1"/>
  </sheetPr>
  <dimension ref="A1:T41"/>
  <sheetViews>
    <sheetView workbookViewId="0">
      <selection activeCell="F3" sqref="F3"/>
    </sheetView>
  </sheetViews>
  <sheetFormatPr defaultColWidth="9" defaultRowHeight="12.75" x14ac:dyDescent="0.25"/>
  <cols>
    <col min="1" max="1" width="13.86328125" customWidth="1"/>
    <col min="2" max="2" width="11" customWidth="1"/>
    <col min="3" max="3" width="3.33203125" bestFit="1" customWidth="1"/>
    <col min="4" max="4" width="9.796875" customWidth="1"/>
    <col min="5" max="5" width="3.33203125" bestFit="1" customWidth="1"/>
    <col min="6" max="6" width="9.796875" customWidth="1"/>
    <col min="7" max="11" width="12.6640625" customWidth="1"/>
    <col min="13" max="14" width="3" customWidth="1"/>
    <col min="16" max="17" width="9" hidden="1" customWidth="1"/>
    <col min="20" max="20" width="0" hidden="1" customWidth="1"/>
  </cols>
  <sheetData>
    <row r="1" spans="1:12" ht="20.25" customHeight="1" x14ac:dyDescent="0.25">
      <c r="A1" s="99" t="s">
        <v>217</v>
      </c>
      <c r="B1" s="99"/>
      <c r="C1" s="99"/>
      <c r="D1" s="99"/>
      <c r="E1" s="99"/>
      <c r="F1" s="99"/>
      <c r="G1" s="99"/>
      <c r="H1" s="99"/>
      <c r="I1" s="99"/>
      <c r="J1" s="99"/>
      <c r="K1" s="99"/>
      <c r="L1" s="99"/>
    </row>
    <row r="2" spans="1:12" ht="21" x14ac:dyDescent="0.25">
      <c r="A2" s="100" t="s">
        <v>219</v>
      </c>
      <c r="B2" s="100"/>
      <c r="C2" s="100"/>
      <c r="D2" s="100"/>
      <c r="E2" s="100"/>
      <c r="F2" s="100"/>
      <c r="G2" s="100"/>
      <c r="H2" s="100"/>
      <c r="I2" s="100"/>
      <c r="J2" s="100"/>
      <c r="K2" s="100"/>
      <c r="L2" s="100"/>
    </row>
    <row r="3" spans="1:12" ht="8.25" customHeight="1" x14ac:dyDescent="0.25"/>
    <row r="4" spans="1:12" ht="16.5" customHeight="1" x14ac:dyDescent="0.25">
      <c r="A4" s="101" t="s">
        <v>198</v>
      </c>
      <c r="B4" s="101"/>
      <c r="C4" s="101"/>
      <c r="D4" s="101"/>
      <c r="E4" s="101"/>
      <c r="F4" s="101"/>
      <c r="G4" s="101"/>
      <c r="H4" s="101"/>
      <c r="I4" s="101"/>
      <c r="J4" s="101"/>
      <c r="K4" s="101"/>
    </row>
    <row r="5" spans="1:12" ht="16.5" customHeight="1" x14ac:dyDescent="0.25">
      <c r="A5" s="101"/>
      <c r="B5" s="101"/>
      <c r="C5" s="101"/>
      <c r="D5" s="101"/>
      <c r="E5" s="101"/>
      <c r="F5" s="101"/>
      <c r="G5" s="101"/>
      <c r="H5" s="101"/>
      <c r="I5" s="101"/>
      <c r="J5" s="101"/>
      <c r="K5" s="101"/>
    </row>
    <row r="6" spans="1:12" ht="6" customHeight="1" x14ac:dyDescent="0.25"/>
    <row r="7" spans="1:12" x14ac:dyDescent="0.25">
      <c r="B7">
        <f ca="1">YEAR(TODAY())</f>
        <v>2025</v>
      </c>
      <c r="C7" t="s">
        <v>17</v>
      </c>
      <c r="D7">
        <f ca="1">MONTH(TODAY())</f>
        <v>2</v>
      </c>
      <c r="E7" t="s">
        <v>18</v>
      </c>
      <c r="F7">
        <f ca="1">DAY(TODAY())</f>
        <v>6</v>
      </c>
      <c r="G7" t="s">
        <v>19</v>
      </c>
    </row>
    <row r="8" spans="1:12" ht="7.5" customHeight="1" thickBot="1" x14ac:dyDescent="0.3"/>
    <row r="9" spans="1:12" ht="13.15" thickBot="1" x14ac:dyDescent="0.3">
      <c r="A9" t="s">
        <v>11</v>
      </c>
      <c r="B9" s="92">
        <f>②チーム情報入力!B5</f>
        <v>0</v>
      </c>
      <c r="C9" s="93"/>
      <c r="D9" s="93"/>
      <c r="E9" s="93"/>
      <c r="F9" s="94"/>
      <c r="G9" s="19"/>
      <c r="H9" s="19"/>
      <c r="I9" s="19"/>
    </row>
    <row r="10" spans="1:12" ht="7.5" customHeight="1" thickBot="1" x14ac:dyDescent="0.3">
      <c r="B10" s="19"/>
      <c r="C10" s="19"/>
      <c r="D10" s="19"/>
      <c r="E10" s="19"/>
      <c r="F10" s="19"/>
      <c r="G10" s="19"/>
      <c r="H10" s="19"/>
      <c r="I10" s="19"/>
    </row>
    <row r="11" spans="1:12" ht="13.15" thickBot="1" x14ac:dyDescent="0.3">
      <c r="A11" t="s">
        <v>12</v>
      </c>
      <c r="B11" s="92">
        <f>②チーム情報入力!B6</f>
        <v>0</v>
      </c>
      <c r="C11" s="93"/>
      <c r="D11" s="93"/>
      <c r="E11" s="93"/>
      <c r="F11" s="93"/>
      <c r="G11" s="93"/>
      <c r="H11" s="94"/>
      <c r="I11" s="19" t="s">
        <v>25</v>
      </c>
    </row>
    <row r="12" spans="1:12" x14ac:dyDescent="0.25">
      <c r="B12" s="19"/>
      <c r="C12" s="19"/>
      <c r="D12" s="19"/>
      <c r="E12" s="19"/>
      <c r="F12" s="19"/>
      <c r="G12" s="19"/>
      <c r="H12" s="19"/>
      <c r="I12" s="19"/>
    </row>
    <row r="13" spans="1:12" ht="13.15" thickBot="1" x14ac:dyDescent="0.3">
      <c r="A13" s="41" t="s">
        <v>13</v>
      </c>
      <c r="B13" s="19"/>
      <c r="C13" s="19"/>
      <c r="D13" s="19"/>
      <c r="E13" s="19"/>
      <c r="F13" s="19"/>
      <c r="G13" s="19"/>
      <c r="H13" s="19"/>
      <c r="I13" s="19"/>
    </row>
    <row r="14" spans="1:12" ht="13.15" thickBot="1" x14ac:dyDescent="0.3">
      <c r="A14" t="s">
        <v>14</v>
      </c>
      <c r="B14" s="96">
        <f>②チーム情報入力!B24</f>
        <v>0</v>
      </c>
      <c r="C14" s="97"/>
      <c r="D14" s="98"/>
      <c r="E14" s="19"/>
      <c r="F14" s="19"/>
      <c r="G14" s="19"/>
      <c r="H14" s="19"/>
      <c r="I14" s="19"/>
    </row>
    <row r="15" spans="1:12" ht="7.5" customHeight="1" thickBot="1" x14ac:dyDescent="0.3">
      <c r="B15" s="19"/>
      <c r="C15" s="19"/>
      <c r="D15" s="19"/>
      <c r="E15" s="19"/>
      <c r="F15" s="19"/>
      <c r="G15" s="19"/>
      <c r="H15" s="19"/>
      <c r="I15" s="19"/>
    </row>
    <row r="16" spans="1:12" ht="13.15" thickBot="1" x14ac:dyDescent="0.3">
      <c r="A16" t="s">
        <v>15</v>
      </c>
      <c r="B16" s="92">
        <f>②チーム情報入力!B26</f>
        <v>0</v>
      </c>
      <c r="C16" s="93"/>
      <c r="D16" s="93"/>
      <c r="E16" s="93"/>
      <c r="F16" s="93"/>
      <c r="G16" s="93"/>
      <c r="H16" s="93"/>
      <c r="I16" s="94"/>
    </row>
    <row r="17" spans="1:20" ht="7.5" customHeight="1" thickBot="1" x14ac:dyDescent="0.3">
      <c r="B17" s="19"/>
      <c r="C17" s="19"/>
      <c r="D17" s="19"/>
      <c r="E17" s="19"/>
      <c r="F17" s="19"/>
      <c r="G17" s="19"/>
      <c r="H17" s="19"/>
      <c r="I17" s="19"/>
    </row>
    <row r="18" spans="1:20" ht="13.15" thickBot="1" x14ac:dyDescent="0.3">
      <c r="A18" t="s">
        <v>123</v>
      </c>
      <c r="B18" s="92">
        <f>②チーム情報入力!B21</f>
        <v>0</v>
      </c>
      <c r="C18" s="93"/>
      <c r="D18" s="94"/>
      <c r="E18" s="19"/>
      <c r="F18" s="19"/>
      <c r="G18" s="19"/>
      <c r="H18" s="19"/>
      <c r="I18" s="19"/>
    </row>
    <row r="19" spans="1:20" ht="7.5" customHeight="1" thickBot="1" x14ac:dyDescent="0.3">
      <c r="B19" s="19"/>
      <c r="C19" s="19"/>
      <c r="D19" s="19"/>
      <c r="E19" s="19"/>
      <c r="F19" s="19"/>
      <c r="G19" s="19"/>
      <c r="H19" s="95" t="s">
        <v>131</v>
      </c>
      <c r="I19" s="95" t="s">
        <v>132</v>
      </c>
      <c r="J19" s="95"/>
      <c r="K19" s="95"/>
    </row>
    <row r="20" spans="1:20" ht="13.15" thickBot="1" x14ac:dyDescent="0.3">
      <c r="A20" t="s">
        <v>124</v>
      </c>
      <c r="B20" s="92">
        <f>②チーム情報入力!B22</f>
        <v>0</v>
      </c>
      <c r="C20" s="93"/>
      <c r="D20" s="94"/>
      <c r="E20" s="19"/>
      <c r="F20" s="19"/>
      <c r="G20" s="19"/>
      <c r="H20" s="95"/>
      <c r="I20" s="95"/>
      <c r="J20" s="95"/>
      <c r="K20" s="95"/>
    </row>
    <row r="21" spans="1:20" ht="7.5" customHeight="1" thickBot="1" x14ac:dyDescent="0.3">
      <c r="B21" s="19"/>
      <c r="C21" s="19"/>
      <c r="D21" s="19"/>
      <c r="E21" s="19"/>
      <c r="F21" s="19"/>
      <c r="G21" s="19"/>
      <c r="H21" s="95" t="str">
        <f>IF(COUNTIF(②チーム情報入力!M:M,"未入力")=0,"完了","未入力あり")</f>
        <v>未入力あり</v>
      </c>
      <c r="I21" s="95" t="str">
        <f>IF(COUNTA(④選手入力!$C$9:$C$58)=0,"未入力あり",IF(COUNTIF(④選手入力!L9:L58,"未入力あり")=0,"完了","未入力あり"))</f>
        <v>未入力あり</v>
      </c>
      <c r="J21" s="107" t="str">
        <f>IF(COUNTIF(H21:I22,"未入力あり")=0,"完了","←未入力が残っています。")</f>
        <v>←未入力が残っています。</v>
      </c>
      <c r="K21" s="107"/>
    </row>
    <row r="22" spans="1:20" ht="13.15" thickBot="1" x14ac:dyDescent="0.3">
      <c r="A22" t="s">
        <v>16</v>
      </c>
      <c r="B22" s="92">
        <f>②チーム情報入力!B28</f>
        <v>0</v>
      </c>
      <c r="C22" s="93"/>
      <c r="D22" s="93"/>
      <c r="E22" s="93"/>
      <c r="F22" s="94"/>
      <c r="G22" s="19"/>
      <c r="H22" s="95"/>
      <c r="I22" s="95"/>
      <c r="J22" s="107"/>
      <c r="K22" s="107"/>
    </row>
    <row r="23" spans="1:20" ht="6.75" customHeight="1" thickBot="1" x14ac:dyDescent="0.3">
      <c r="B23" s="42"/>
      <c r="C23" s="42"/>
      <c r="D23" s="42"/>
      <c r="E23" s="42"/>
      <c r="F23" s="19"/>
      <c r="G23" s="19"/>
      <c r="H23" s="19"/>
      <c r="I23" s="19"/>
    </row>
    <row r="24" spans="1:20" ht="15" customHeight="1" thickBot="1" x14ac:dyDescent="0.3">
      <c r="A24" t="s">
        <v>166</v>
      </c>
      <c r="B24" s="92">
        <f>②チーム情報入力!H28</f>
        <v>0</v>
      </c>
      <c r="C24" s="93"/>
      <c r="D24" s="93"/>
      <c r="E24" s="93"/>
      <c r="F24" s="94"/>
      <c r="G24" s="19"/>
      <c r="H24" s="19"/>
      <c r="I24" s="19"/>
    </row>
    <row r="25" spans="1:20" ht="7.5" customHeight="1" x14ac:dyDescent="0.25">
      <c r="B25" s="43"/>
      <c r="C25" s="43"/>
      <c r="D25" s="43"/>
      <c r="E25" s="43"/>
      <c r="F25" s="43"/>
      <c r="G25" s="19"/>
      <c r="H25" s="19"/>
      <c r="I25" s="19"/>
    </row>
    <row r="26" spans="1:20" x14ac:dyDescent="0.25">
      <c r="A26" t="s">
        <v>26</v>
      </c>
    </row>
    <row r="27" spans="1:20" ht="17.25" customHeight="1" x14ac:dyDescent="0.25">
      <c r="A27" s="95" t="s">
        <v>24</v>
      </c>
      <c r="B27" s="95"/>
      <c r="C27" s="82" t="s">
        <v>0</v>
      </c>
      <c r="D27" s="83"/>
      <c r="E27" s="83"/>
      <c r="F27" s="84"/>
      <c r="G27" s="95" t="s">
        <v>41</v>
      </c>
      <c r="H27" s="95"/>
      <c r="I27" s="47"/>
      <c r="J27" s="47"/>
      <c r="K27" s="47"/>
    </row>
    <row r="28" spans="1:20" ht="17.25" customHeight="1" x14ac:dyDescent="0.25">
      <c r="A28" s="95"/>
      <c r="B28" s="95"/>
      <c r="C28" s="82" t="s">
        <v>71</v>
      </c>
      <c r="D28" s="84"/>
      <c r="E28" s="82" t="s">
        <v>72</v>
      </c>
      <c r="F28" s="84"/>
      <c r="G28" s="25" t="s">
        <v>21</v>
      </c>
      <c r="H28" s="25" t="s">
        <v>22</v>
      </c>
      <c r="I28" s="47"/>
      <c r="J28" s="47"/>
      <c r="K28" s="47"/>
    </row>
    <row r="29" spans="1:20" ht="17.25" customHeight="1" x14ac:dyDescent="0.25">
      <c r="A29" s="102" t="s">
        <v>20</v>
      </c>
      <c r="B29" s="103"/>
      <c r="C29" s="102">
        <f>②チーム情報入力!B11</f>
        <v>0</v>
      </c>
      <c r="D29" s="103"/>
      <c r="E29" s="104">
        <f ca="1">COUNTA(INDIRECT("監督一覧["&amp;A29&amp;"]"))</f>
        <v>0</v>
      </c>
      <c r="F29" s="105"/>
      <c r="G29" s="38">
        <f>COUNTIF(選手一覧[種別],⑤入力確認表!T29)</f>
        <v>0</v>
      </c>
      <c r="H29" s="49">
        <f>G29*5000</f>
        <v>0</v>
      </c>
      <c r="I29" s="48"/>
      <c r="J29" s="48"/>
      <c r="K29" s="48"/>
      <c r="L29" s="44" t="str">
        <f t="shared" ref="L29:L37" ca="1" si="0">IF(P29=Q29,"","シード順にエラーがあります。")&amp;IF(E29&gt;G29,"選手数を超える監督は設定できません。","")</f>
        <v/>
      </c>
      <c r="P29">
        <f>G29*(G29+1)/2</f>
        <v>0</v>
      </c>
      <c r="Q29">
        <f>SUMIF(選手一覧[種別],A29,選手一覧[シード順
同種別内の順位を入力
半角数字])</f>
        <v>0</v>
      </c>
      <c r="T29" t="s">
        <v>20</v>
      </c>
    </row>
    <row r="30" spans="1:20" ht="17.25" customHeight="1" x14ac:dyDescent="0.25">
      <c r="A30" s="102" t="s">
        <v>156</v>
      </c>
      <c r="B30" s="103"/>
      <c r="C30" s="102">
        <f>②チーム情報入力!C11</f>
        <v>0</v>
      </c>
      <c r="D30" s="103"/>
      <c r="E30" s="104">
        <f t="shared" ref="E30:E37" ca="1" si="1">COUNTA(INDIRECT("監督一覧["&amp;A30&amp;"]"))</f>
        <v>0</v>
      </c>
      <c r="F30" s="105"/>
      <c r="G30" s="38">
        <f>COUNTIF(選手一覧[種別],⑤入力確認表!T30)</f>
        <v>0</v>
      </c>
      <c r="H30" s="49">
        <f t="shared" ref="H30:H37" si="2">G30*5000</f>
        <v>0</v>
      </c>
      <c r="I30" s="48"/>
      <c r="J30" s="48"/>
      <c r="K30" s="48"/>
      <c r="L30" s="44" t="str">
        <f t="shared" ca="1" si="0"/>
        <v/>
      </c>
      <c r="P30">
        <f t="shared" ref="P30:P37" si="3">G30*(G30+1)/2</f>
        <v>0</v>
      </c>
      <c r="Q30">
        <f>SUMIF(選手一覧[種別],A30,選手一覧[シード順
同種別内の順位を入力
半角数字])</f>
        <v>0</v>
      </c>
      <c r="T30" t="s">
        <v>156</v>
      </c>
    </row>
    <row r="31" spans="1:20" ht="17.25" customHeight="1" x14ac:dyDescent="0.25">
      <c r="A31" s="102" t="s">
        <v>157</v>
      </c>
      <c r="B31" s="103"/>
      <c r="C31" s="102">
        <f>②チーム情報入力!D11</f>
        <v>0</v>
      </c>
      <c r="D31" s="103"/>
      <c r="E31" s="104">
        <f t="shared" ca="1" si="1"/>
        <v>0</v>
      </c>
      <c r="F31" s="105"/>
      <c r="G31" s="38">
        <f>COUNTIF(選手一覧[種別],⑤入力確認表!T31)</f>
        <v>0</v>
      </c>
      <c r="H31" s="49">
        <f t="shared" si="2"/>
        <v>0</v>
      </c>
      <c r="I31" s="48"/>
      <c r="J31" s="48"/>
      <c r="K31" s="48"/>
      <c r="L31" s="44" t="str">
        <f t="shared" ca="1" si="0"/>
        <v/>
      </c>
      <c r="P31">
        <f t="shared" si="3"/>
        <v>0</v>
      </c>
      <c r="Q31">
        <f>SUMIF(選手一覧[種別],A31,選手一覧[シード順
同種別内の順位を入力
半角数字])</f>
        <v>0</v>
      </c>
      <c r="T31" t="s">
        <v>157</v>
      </c>
    </row>
    <row r="32" spans="1:20" ht="17.25" customHeight="1" x14ac:dyDescent="0.25">
      <c r="A32" s="102" t="s">
        <v>158</v>
      </c>
      <c r="B32" s="103"/>
      <c r="C32" s="102">
        <f>②チーム情報入力!E11</f>
        <v>0</v>
      </c>
      <c r="D32" s="103"/>
      <c r="E32" s="104">
        <f t="shared" ca="1" si="1"/>
        <v>0</v>
      </c>
      <c r="F32" s="105"/>
      <c r="G32" s="38">
        <f>COUNTIF(選手一覧[種別],⑤入力確認表!T32)</f>
        <v>0</v>
      </c>
      <c r="H32" s="49">
        <f t="shared" si="2"/>
        <v>0</v>
      </c>
      <c r="I32" s="48"/>
      <c r="J32" s="48"/>
      <c r="K32" s="48"/>
      <c r="L32" s="44" t="str">
        <f t="shared" ca="1" si="0"/>
        <v/>
      </c>
      <c r="P32">
        <f t="shared" si="3"/>
        <v>0</v>
      </c>
      <c r="Q32">
        <f>SUMIF(選手一覧[種別],A32,選手一覧[シード順
同種別内の順位を入力
半角数字])</f>
        <v>0</v>
      </c>
      <c r="T32" t="s">
        <v>158</v>
      </c>
    </row>
    <row r="33" spans="1:20" ht="17.25" customHeight="1" x14ac:dyDescent="0.25">
      <c r="A33" s="102" t="s">
        <v>159</v>
      </c>
      <c r="B33" s="103"/>
      <c r="C33" s="102">
        <f>②チーム情報入力!F11</f>
        <v>0</v>
      </c>
      <c r="D33" s="103"/>
      <c r="E33" s="104">
        <f t="shared" ca="1" si="1"/>
        <v>0</v>
      </c>
      <c r="F33" s="105"/>
      <c r="G33" s="38">
        <f>COUNTIF(選手一覧[種別],⑤入力確認表!T33)</f>
        <v>0</v>
      </c>
      <c r="H33" s="49">
        <f t="shared" si="2"/>
        <v>0</v>
      </c>
      <c r="I33" s="48"/>
      <c r="J33" s="48"/>
      <c r="K33" s="48"/>
      <c r="L33" s="44" t="str">
        <f t="shared" ca="1" si="0"/>
        <v/>
      </c>
      <c r="P33">
        <f t="shared" si="3"/>
        <v>0</v>
      </c>
      <c r="Q33">
        <f>SUMIF(選手一覧[種別],A33,選手一覧[シード順
同種別内の順位を入力
半角数字])</f>
        <v>0</v>
      </c>
      <c r="T33" t="s">
        <v>159</v>
      </c>
    </row>
    <row r="34" spans="1:20" ht="17.25" customHeight="1" x14ac:dyDescent="0.25">
      <c r="A34" s="102" t="s">
        <v>160</v>
      </c>
      <c r="B34" s="103"/>
      <c r="C34" s="102">
        <f>②チーム情報入力!G11</f>
        <v>0</v>
      </c>
      <c r="D34" s="103"/>
      <c r="E34" s="104">
        <f t="shared" ca="1" si="1"/>
        <v>0</v>
      </c>
      <c r="F34" s="105"/>
      <c r="G34" s="38">
        <f>COUNTIF(選手一覧[種別],⑤入力確認表!T34)</f>
        <v>0</v>
      </c>
      <c r="H34" s="49">
        <f t="shared" si="2"/>
        <v>0</v>
      </c>
      <c r="I34" s="48"/>
      <c r="J34" s="48"/>
      <c r="K34" s="48"/>
      <c r="L34" s="44" t="str">
        <f t="shared" ca="1" si="0"/>
        <v/>
      </c>
      <c r="P34">
        <f t="shared" si="3"/>
        <v>0</v>
      </c>
      <c r="Q34">
        <f>SUMIF(選手一覧[種別],A34,選手一覧[シード順
同種別内の順位を入力
半角数字])</f>
        <v>0</v>
      </c>
      <c r="T34" t="s">
        <v>160</v>
      </c>
    </row>
    <row r="35" spans="1:20" ht="17.25" customHeight="1" x14ac:dyDescent="0.25">
      <c r="A35" s="102" t="s">
        <v>161</v>
      </c>
      <c r="B35" s="103"/>
      <c r="C35" s="102">
        <f>②チーム情報入力!H11</f>
        <v>0</v>
      </c>
      <c r="D35" s="103"/>
      <c r="E35" s="104">
        <f t="shared" ca="1" si="1"/>
        <v>0</v>
      </c>
      <c r="F35" s="105"/>
      <c r="G35" s="38">
        <f>COUNTIF(選手一覧[種別],⑤入力確認表!T35)</f>
        <v>0</v>
      </c>
      <c r="H35" s="49">
        <f t="shared" si="2"/>
        <v>0</v>
      </c>
      <c r="I35" s="48"/>
      <c r="J35" s="48"/>
      <c r="K35" s="48"/>
      <c r="L35" s="44" t="str">
        <f t="shared" ca="1" si="0"/>
        <v/>
      </c>
      <c r="P35">
        <f t="shared" si="3"/>
        <v>0</v>
      </c>
      <c r="Q35">
        <f>SUMIF(選手一覧[種別],A35,選手一覧[シード順
同種別内の順位を入力
半角数字])</f>
        <v>0</v>
      </c>
      <c r="T35" t="s">
        <v>161</v>
      </c>
    </row>
    <row r="36" spans="1:20" ht="17.25" customHeight="1" x14ac:dyDescent="0.25">
      <c r="A36" s="102" t="s">
        <v>162</v>
      </c>
      <c r="B36" s="103"/>
      <c r="C36" s="102">
        <f>②チーム情報入力!I11</f>
        <v>0</v>
      </c>
      <c r="D36" s="103"/>
      <c r="E36" s="104">
        <f t="shared" ca="1" si="1"/>
        <v>0</v>
      </c>
      <c r="F36" s="105"/>
      <c r="G36" s="38">
        <f>COUNTIF(選手一覧[種別],⑤入力確認表!T36)</f>
        <v>0</v>
      </c>
      <c r="H36" s="49">
        <f t="shared" si="2"/>
        <v>0</v>
      </c>
      <c r="I36" s="48"/>
      <c r="J36" s="48"/>
      <c r="K36" s="48"/>
      <c r="L36" s="44" t="str">
        <f t="shared" ca="1" si="0"/>
        <v/>
      </c>
      <c r="P36">
        <f t="shared" si="3"/>
        <v>0</v>
      </c>
      <c r="Q36">
        <f>SUMIF(選手一覧[種別],A36,選手一覧[シード順
同種別内の順位を入力
半角数字])</f>
        <v>0</v>
      </c>
      <c r="T36" t="s">
        <v>162</v>
      </c>
    </row>
    <row r="37" spans="1:20" ht="17.25" customHeight="1" thickBot="1" x14ac:dyDescent="0.3">
      <c r="A37" s="102" t="s">
        <v>163</v>
      </c>
      <c r="B37" s="103"/>
      <c r="C37" s="102">
        <f>②チーム情報入力!J11</f>
        <v>0</v>
      </c>
      <c r="D37" s="103"/>
      <c r="E37" s="104">
        <f t="shared" ca="1" si="1"/>
        <v>0</v>
      </c>
      <c r="F37" s="105"/>
      <c r="G37" s="38">
        <f>COUNTIF(選手一覧[種別],⑤入力確認表!T37)</f>
        <v>0</v>
      </c>
      <c r="H37" s="51">
        <f t="shared" si="2"/>
        <v>0</v>
      </c>
      <c r="I37" s="48"/>
      <c r="J37" s="48"/>
      <c r="K37" s="48"/>
      <c r="L37" s="44" t="str">
        <f t="shared" ca="1" si="0"/>
        <v/>
      </c>
      <c r="P37">
        <f t="shared" si="3"/>
        <v>0</v>
      </c>
      <c r="Q37">
        <f>SUMIF(選手一覧[種別],A37,選手一覧[シード順
同種別内の順位を入力
半角数字])</f>
        <v>0</v>
      </c>
      <c r="T37" t="s">
        <v>163</v>
      </c>
    </row>
    <row r="38" spans="1:20" ht="21" customHeight="1" thickBot="1" x14ac:dyDescent="0.3">
      <c r="A38" s="102" t="s">
        <v>23</v>
      </c>
      <c r="B38" s="106"/>
      <c r="C38" s="106"/>
      <c r="D38" s="106"/>
      <c r="E38" s="106"/>
      <c r="F38" s="103"/>
      <c r="G38" s="50">
        <f>SUM(G29:G37)</f>
        <v>0</v>
      </c>
      <c r="H38" s="52">
        <f>SUM(H29:H37)</f>
        <v>0</v>
      </c>
      <c r="I38" s="48"/>
      <c r="J38" s="48"/>
      <c r="K38" s="48"/>
      <c r="L38" s="44"/>
    </row>
    <row r="39" spans="1:20" ht="21" customHeight="1" x14ac:dyDescent="0.25"/>
    <row r="40" spans="1:20" ht="21" customHeight="1" x14ac:dyDescent="0.25">
      <c r="A40" s="41"/>
    </row>
    <row r="41" spans="1:20" x14ac:dyDescent="0.25">
      <c r="A41" t="s">
        <v>27</v>
      </c>
    </row>
  </sheetData>
  <sheetProtection sheet="1" objects="1" scenarios="1" selectLockedCells="1" selectUnlockedCells="1"/>
  <mergeCells count="50">
    <mergeCell ref="A27:B28"/>
    <mergeCell ref="C27:F27"/>
    <mergeCell ref="A34:B34"/>
    <mergeCell ref="A35:B35"/>
    <mergeCell ref="B22:F22"/>
    <mergeCell ref="E32:F32"/>
    <mergeCell ref="C32:D32"/>
    <mergeCell ref="A29:B29"/>
    <mergeCell ref="A30:B30"/>
    <mergeCell ref="A31:B31"/>
    <mergeCell ref="A32:B32"/>
    <mergeCell ref="A33:B33"/>
    <mergeCell ref="C28:D28"/>
    <mergeCell ref="C31:D31"/>
    <mergeCell ref="C30:D30"/>
    <mergeCell ref="C29:D29"/>
    <mergeCell ref="J19:K20"/>
    <mergeCell ref="E28:F28"/>
    <mergeCell ref="E30:F30"/>
    <mergeCell ref="E35:F35"/>
    <mergeCell ref="E29:F29"/>
    <mergeCell ref="E33:F33"/>
    <mergeCell ref="G27:H27"/>
    <mergeCell ref="J21:K22"/>
    <mergeCell ref="E31:F31"/>
    <mergeCell ref="C33:D33"/>
    <mergeCell ref="C36:D36"/>
    <mergeCell ref="E34:F34"/>
    <mergeCell ref="A38:F38"/>
    <mergeCell ref="C37:D37"/>
    <mergeCell ref="E37:F37"/>
    <mergeCell ref="E36:F36"/>
    <mergeCell ref="C35:D35"/>
    <mergeCell ref="C34:D34"/>
    <mergeCell ref="A36:B36"/>
    <mergeCell ref="A37:B37"/>
    <mergeCell ref="B14:D14"/>
    <mergeCell ref="A1:L1"/>
    <mergeCell ref="A2:L2"/>
    <mergeCell ref="A4:K5"/>
    <mergeCell ref="B11:H11"/>
    <mergeCell ref="B9:F9"/>
    <mergeCell ref="B16:I16"/>
    <mergeCell ref="B20:D20"/>
    <mergeCell ref="B18:D18"/>
    <mergeCell ref="B24:F24"/>
    <mergeCell ref="H19:H20"/>
    <mergeCell ref="I19:I20"/>
    <mergeCell ref="H21:H22"/>
    <mergeCell ref="I21:I22"/>
  </mergeCells>
  <phoneticPr fontId="2"/>
  <conditionalFormatting sqref="C29:H37">
    <cfRule type="cellIs" dxfId="1" priority="2" operator="equal">
      <formula>0</formula>
    </cfRule>
  </conditionalFormatting>
  <conditionalFormatting sqref="H21:I22">
    <cfRule type="containsText" dxfId="0" priority="1" operator="containsText" text="未入力">
      <formula>NOT(ISERROR(SEARCH("未入力",H21)))</formula>
    </cfRule>
  </conditionalFormatting>
  <pageMargins left="0.98425196850393704" right="0.98425196850393704" top="0.59055118110236227" bottom="0.19685039370078741" header="0" footer="0"/>
  <pageSetup paperSize="9" scale="9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64ABA2-F929-4A64-86EC-96ED1D310D8A}">
  <dimension ref="B1:F53"/>
  <sheetViews>
    <sheetView zoomScaleNormal="100" workbookViewId="0">
      <selection activeCell="B2" sqref="B2:F2"/>
    </sheetView>
  </sheetViews>
  <sheetFormatPr defaultRowHeight="12.75" x14ac:dyDescent="0.25"/>
  <cols>
    <col min="2" max="2" width="7.1328125" bestFit="1" customWidth="1"/>
    <col min="3" max="3" width="16" customWidth="1"/>
    <col min="5" max="5" width="28.1328125" customWidth="1"/>
    <col min="6" max="6" width="19.6640625" customWidth="1"/>
  </cols>
  <sheetData>
    <row r="1" spans="2:6" ht="51" customHeight="1" x14ac:dyDescent="0.25">
      <c r="B1" s="108" t="str">
        <f>"２０２５ひろしま平和カップ
受付用名簿【"&amp;②チーム情報入力!B5&amp;"】"</f>
        <v>２０２５ひろしま平和カップ
受付用名簿【】</v>
      </c>
      <c r="C1" s="109"/>
      <c r="D1" s="109"/>
      <c r="E1" s="109"/>
      <c r="F1" s="109"/>
    </row>
    <row r="2" spans="2:6" ht="23.25" customHeight="1" x14ac:dyDescent="0.25">
      <c r="B2" s="110" t="s">
        <v>180</v>
      </c>
      <c r="C2" s="110"/>
      <c r="D2" s="110"/>
      <c r="E2" s="110"/>
      <c r="F2" s="110"/>
    </row>
    <row r="3" spans="2:6" ht="25.5" x14ac:dyDescent="0.25">
      <c r="B3" s="25" t="s">
        <v>177</v>
      </c>
      <c r="C3" s="25" t="s">
        <v>175</v>
      </c>
      <c r="D3" s="25" t="s">
        <v>145</v>
      </c>
      <c r="E3" s="25" t="s">
        <v>123</v>
      </c>
      <c r="F3" s="23" t="s">
        <v>176</v>
      </c>
    </row>
    <row r="4" spans="2:6" ht="21.75" customHeight="1" x14ac:dyDescent="0.25">
      <c r="B4" s="25">
        <v>1</v>
      </c>
      <c r="C4" s="25">
        <f>④選手入力!C9</f>
        <v>0</v>
      </c>
      <c r="D4" s="25">
        <f>④選手入力!E9</f>
        <v>0</v>
      </c>
      <c r="E4" s="25">
        <f>④選手入力!F9</f>
        <v>0</v>
      </c>
      <c r="F4" s="25" t="s">
        <v>178</v>
      </c>
    </row>
    <row r="5" spans="2:6" ht="21.75" customHeight="1" x14ac:dyDescent="0.25">
      <c r="B5" s="25" t="str">
        <f>IF(④選手入力!C10="","",⑥選手名簿!B4+1)</f>
        <v/>
      </c>
      <c r="C5" s="25" t="str">
        <f>IF(B5="","",④選手入力!C10)</f>
        <v/>
      </c>
      <c r="D5" s="25" t="str">
        <f>IF(B5="","",④選手入力!E10)</f>
        <v/>
      </c>
      <c r="E5" s="25" t="str">
        <f>IF(B5="","",④選手入力!F10)</f>
        <v/>
      </c>
      <c r="F5" s="25" t="s">
        <v>178</v>
      </c>
    </row>
    <row r="6" spans="2:6" ht="21.75" customHeight="1" x14ac:dyDescent="0.25">
      <c r="B6" s="25" t="str">
        <f>IF(④選手入力!C11="","",⑥選手名簿!B5+1)</f>
        <v/>
      </c>
      <c r="C6" s="25" t="str">
        <f>IF(B6="","",④選手入力!C11)</f>
        <v/>
      </c>
      <c r="D6" s="25" t="str">
        <f>IF(B6="","",④選手入力!E11)</f>
        <v/>
      </c>
      <c r="E6" s="25" t="str">
        <f>IF(B6="","",④選手入力!F11)</f>
        <v/>
      </c>
      <c r="F6" s="25" t="s">
        <v>178</v>
      </c>
    </row>
    <row r="7" spans="2:6" ht="21.75" customHeight="1" x14ac:dyDescent="0.25">
      <c r="B7" s="25" t="str">
        <f>IF(④選手入力!C12="","",⑥選手名簿!B6+1)</f>
        <v/>
      </c>
      <c r="C7" s="25" t="str">
        <f>IF(B7="","",④選手入力!C12)</f>
        <v/>
      </c>
      <c r="D7" s="25" t="str">
        <f>IF(B7="","",④選手入力!E12)</f>
        <v/>
      </c>
      <c r="E7" s="25" t="str">
        <f>IF(B7="","",④選手入力!F12)</f>
        <v/>
      </c>
      <c r="F7" s="25" t="s">
        <v>178</v>
      </c>
    </row>
    <row r="8" spans="2:6" ht="21.75" customHeight="1" x14ac:dyDescent="0.25">
      <c r="B8" s="25" t="str">
        <f>IF(④選手入力!C13="","",⑥選手名簿!B7+1)</f>
        <v/>
      </c>
      <c r="C8" s="25" t="str">
        <f>IF(B8="","",④選手入力!C13)</f>
        <v/>
      </c>
      <c r="D8" s="25" t="str">
        <f>IF(B8="","",④選手入力!E13)</f>
        <v/>
      </c>
      <c r="E8" s="25" t="str">
        <f>IF(B8="","",④選手入力!F13)</f>
        <v/>
      </c>
      <c r="F8" s="25" t="s">
        <v>178</v>
      </c>
    </row>
    <row r="9" spans="2:6" ht="21.75" customHeight="1" x14ac:dyDescent="0.25">
      <c r="B9" s="25" t="str">
        <f>IF(④選手入力!C14="","",⑥選手名簿!B8+1)</f>
        <v/>
      </c>
      <c r="C9" s="25" t="str">
        <f>IF(B9="","",④選手入力!C14)</f>
        <v/>
      </c>
      <c r="D9" s="25" t="str">
        <f>IF(B9="","",④選手入力!E14)</f>
        <v/>
      </c>
      <c r="E9" s="25" t="str">
        <f>IF(B9="","",④選手入力!F14)</f>
        <v/>
      </c>
      <c r="F9" s="25" t="s">
        <v>178</v>
      </c>
    </row>
    <row r="10" spans="2:6" ht="21.75" customHeight="1" x14ac:dyDescent="0.25">
      <c r="B10" s="25" t="str">
        <f>IF(④選手入力!C15="","",⑥選手名簿!B9+1)</f>
        <v/>
      </c>
      <c r="C10" s="25" t="str">
        <f>IF(B10="","",④選手入力!C15)</f>
        <v/>
      </c>
      <c r="D10" s="25" t="str">
        <f>IF(B10="","",④選手入力!E15)</f>
        <v/>
      </c>
      <c r="E10" s="25" t="str">
        <f>IF(B10="","",④選手入力!F15)</f>
        <v/>
      </c>
      <c r="F10" s="25" t="s">
        <v>178</v>
      </c>
    </row>
    <row r="11" spans="2:6" ht="21.75" customHeight="1" x14ac:dyDescent="0.25">
      <c r="B11" s="25" t="str">
        <f>IF(④選手入力!C16="","",⑥選手名簿!B10+1)</f>
        <v/>
      </c>
      <c r="C11" s="25" t="str">
        <f>IF(B11="","",④選手入力!C16)</f>
        <v/>
      </c>
      <c r="D11" s="25" t="str">
        <f>IF(B11="","",④選手入力!E16)</f>
        <v/>
      </c>
      <c r="E11" s="25" t="str">
        <f>IF(B11="","",④選手入力!F16)</f>
        <v/>
      </c>
      <c r="F11" s="25" t="s">
        <v>178</v>
      </c>
    </row>
    <row r="12" spans="2:6" ht="21.75" customHeight="1" x14ac:dyDescent="0.25">
      <c r="B12" s="25" t="str">
        <f>IF(④選手入力!C17="","",⑥選手名簿!B11+1)</f>
        <v/>
      </c>
      <c r="C12" s="25" t="str">
        <f>IF(B12="","",④選手入力!C17)</f>
        <v/>
      </c>
      <c r="D12" s="25" t="str">
        <f>IF(B12="","",④選手入力!E17)</f>
        <v/>
      </c>
      <c r="E12" s="25" t="str">
        <f>IF(B12="","",④選手入力!F17)</f>
        <v/>
      </c>
      <c r="F12" s="25" t="s">
        <v>178</v>
      </c>
    </row>
    <row r="13" spans="2:6" ht="21.75" customHeight="1" x14ac:dyDescent="0.25">
      <c r="B13" s="25" t="str">
        <f>IF(④選手入力!C18="","",⑥選手名簿!B12+1)</f>
        <v/>
      </c>
      <c r="C13" s="25" t="str">
        <f>IF(B13="","",④選手入力!C18)</f>
        <v/>
      </c>
      <c r="D13" s="25" t="str">
        <f>IF(B13="","",④選手入力!E18)</f>
        <v/>
      </c>
      <c r="E13" s="25" t="str">
        <f>IF(B13="","",④選手入力!F18)</f>
        <v/>
      </c>
      <c r="F13" s="25" t="s">
        <v>178</v>
      </c>
    </row>
    <row r="14" spans="2:6" ht="21.75" customHeight="1" x14ac:dyDescent="0.25">
      <c r="B14" s="25" t="str">
        <f>IF(④選手入力!C19="","",⑥選手名簿!B13+1)</f>
        <v/>
      </c>
      <c r="C14" s="25" t="str">
        <f>IF(B14="","",④選手入力!C19)</f>
        <v/>
      </c>
      <c r="D14" s="25" t="str">
        <f>IF(B14="","",④選手入力!E19)</f>
        <v/>
      </c>
      <c r="E14" s="25" t="str">
        <f>IF(B14="","",④選手入力!F19)</f>
        <v/>
      </c>
      <c r="F14" s="25" t="s">
        <v>178</v>
      </c>
    </row>
    <row r="15" spans="2:6" ht="21.75" customHeight="1" x14ac:dyDescent="0.25">
      <c r="B15" s="25" t="str">
        <f>IF(④選手入力!C20="","",⑥選手名簿!B14+1)</f>
        <v/>
      </c>
      <c r="C15" s="25" t="str">
        <f>IF(B15="","",④選手入力!C20)</f>
        <v/>
      </c>
      <c r="D15" s="25" t="str">
        <f>IF(B15="","",④選手入力!E20)</f>
        <v/>
      </c>
      <c r="E15" s="25" t="str">
        <f>IF(B15="","",④選手入力!F20)</f>
        <v/>
      </c>
      <c r="F15" s="25" t="s">
        <v>178</v>
      </c>
    </row>
    <row r="16" spans="2:6" ht="21.75" customHeight="1" x14ac:dyDescent="0.25">
      <c r="B16" s="25" t="str">
        <f>IF(④選手入力!C21="","",⑥選手名簿!B15+1)</f>
        <v/>
      </c>
      <c r="C16" s="25" t="str">
        <f>IF(B16="","",④選手入力!C21)</f>
        <v/>
      </c>
      <c r="D16" s="25" t="str">
        <f>IF(B16="","",④選手入力!E21)</f>
        <v/>
      </c>
      <c r="E16" s="25" t="str">
        <f>IF(B16="","",④選手入力!F21)</f>
        <v/>
      </c>
      <c r="F16" s="25" t="s">
        <v>178</v>
      </c>
    </row>
    <row r="17" spans="2:6" ht="21.75" customHeight="1" x14ac:dyDescent="0.25">
      <c r="B17" s="25" t="str">
        <f>IF(④選手入力!C22="","",⑥選手名簿!B16+1)</f>
        <v/>
      </c>
      <c r="C17" s="25" t="str">
        <f>IF(B17="","",④選手入力!C22)</f>
        <v/>
      </c>
      <c r="D17" s="25" t="str">
        <f>IF(B17="","",④選手入力!E22)</f>
        <v/>
      </c>
      <c r="E17" s="25" t="str">
        <f>IF(B17="","",④選手入力!F22)</f>
        <v/>
      </c>
      <c r="F17" s="25" t="s">
        <v>178</v>
      </c>
    </row>
    <row r="18" spans="2:6" ht="21.75" customHeight="1" x14ac:dyDescent="0.25">
      <c r="B18" s="25" t="str">
        <f>IF(④選手入力!C23="","",⑥選手名簿!B17+1)</f>
        <v/>
      </c>
      <c r="C18" s="25" t="str">
        <f>IF(B18="","",④選手入力!C23)</f>
        <v/>
      </c>
      <c r="D18" s="25" t="str">
        <f>IF(B18="","",④選手入力!E23)</f>
        <v/>
      </c>
      <c r="E18" s="25" t="str">
        <f>IF(B18="","",④選手入力!F23)</f>
        <v/>
      </c>
      <c r="F18" s="25" t="s">
        <v>178</v>
      </c>
    </row>
    <row r="19" spans="2:6" ht="21.75" customHeight="1" x14ac:dyDescent="0.25">
      <c r="B19" s="25" t="str">
        <f>IF(④選手入力!C24="","",⑥選手名簿!B18+1)</f>
        <v/>
      </c>
      <c r="C19" s="25" t="str">
        <f>IF(B19="","",④選手入力!C24)</f>
        <v/>
      </c>
      <c r="D19" s="25" t="str">
        <f>IF(B19="","",④選手入力!E24)</f>
        <v/>
      </c>
      <c r="E19" s="25" t="str">
        <f>IF(B19="","",④選手入力!F24)</f>
        <v/>
      </c>
      <c r="F19" s="25" t="s">
        <v>178</v>
      </c>
    </row>
    <row r="20" spans="2:6" ht="21.75" customHeight="1" x14ac:dyDescent="0.25">
      <c r="B20" s="25" t="str">
        <f>IF(④選手入力!C25="","",⑥選手名簿!B19+1)</f>
        <v/>
      </c>
      <c r="C20" s="25" t="str">
        <f>IF(B20="","",④選手入力!C25)</f>
        <v/>
      </c>
      <c r="D20" s="25" t="str">
        <f>IF(B20="","",④選手入力!E25)</f>
        <v/>
      </c>
      <c r="E20" s="25" t="str">
        <f>IF(B20="","",④選手入力!F25)</f>
        <v/>
      </c>
      <c r="F20" s="25" t="s">
        <v>178</v>
      </c>
    </row>
    <row r="21" spans="2:6" ht="21.75" customHeight="1" x14ac:dyDescent="0.25">
      <c r="B21" s="25" t="str">
        <f>IF(④選手入力!C26="","",⑥選手名簿!B20+1)</f>
        <v/>
      </c>
      <c r="C21" s="25" t="str">
        <f>IF(B21="","",④選手入力!C26)</f>
        <v/>
      </c>
      <c r="D21" s="25" t="str">
        <f>IF(B21="","",④選手入力!E26)</f>
        <v/>
      </c>
      <c r="E21" s="25" t="str">
        <f>IF(B21="","",④選手入力!F26)</f>
        <v/>
      </c>
      <c r="F21" s="25" t="s">
        <v>178</v>
      </c>
    </row>
    <row r="22" spans="2:6" ht="21.75" customHeight="1" x14ac:dyDescent="0.25">
      <c r="B22" s="25" t="str">
        <f>IF(④選手入力!C27="","",⑥選手名簿!B21+1)</f>
        <v/>
      </c>
      <c r="C22" s="25" t="str">
        <f>IF(B22="","",④選手入力!C27)</f>
        <v/>
      </c>
      <c r="D22" s="25" t="str">
        <f>IF(B22="","",④選手入力!E27)</f>
        <v/>
      </c>
      <c r="E22" s="25" t="str">
        <f>IF(B22="","",④選手入力!F27)</f>
        <v/>
      </c>
      <c r="F22" s="25" t="s">
        <v>178</v>
      </c>
    </row>
    <row r="23" spans="2:6" ht="21.75" customHeight="1" x14ac:dyDescent="0.25">
      <c r="B23" s="25" t="str">
        <f>IF(④選手入力!C28="","",⑥選手名簿!B22+1)</f>
        <v/>
      </c>
      <c r="C23" s="25" t="str">
        <f>IF(B23="","",④選手入力!C28)</f>
        <v/>
      </c>
      <c r="D23" s="25" t="str">
        <f>IF(B23="","",④選手入力!E28)</f>
        <v/>
      </c>
      <c r="E23" s="25" t="str">
        <f>IF(B23="","",④選手入力!F28)</f>
        <v/>
      </c>
      <c r="F23" s="25" t="s">
        <v>178</v>
      </c>
    </row>
    <row r="24" spans="2:6" ht="21.75" customHeight="1" x14ac:dyDescent="0.25">
      <c r="B24" s="25" t="str">
        <f>IF(④選手入力!C29="","",⑥選手名簿!B23+1)</f>
        <v/>
      </c>
      <c r="C24" s="25" t="str">
        <f>IF(B24="","",④選手入力!C29)</f>
        <v/>
      </c>
      <c r="D24" s="25" t="str">
        <f>IF(B24="","",④選手入力!E29)</f>
        <v/>
      </c>
      <c r="E24" s="25" t="str">
        <f>IF(B24="","",④選手入力!F29)</f>
        <v/>
      </c>
      <c r="F24" s="25" t="s">
        <v>178</v>
      </c>
    </row>
    <row r="25" spans="2:6" ht="21.75" customHeight="1" x14ac:dyDescent="0.25">
      <c r="B25" s="25" t="str">
        <f>IF(④選手入力!C30="","",⑥選手名簿!B24+1)</f>
        <v/>
      </c>
      <c r="C25" s="25" t="str">
        <f>IF(B25="","",④選手入力!C30)</f>
        <v/>
      </c>
      <c r="D25" s="25" t="str">
        <f>IF(B25="","",④選手入力!E30)</f>
        <v/>
      </c>
      <c r="E25" s="25" t="str">
        <f>IF(B25="","",④選手入力!F30)</f>
        <v/>
      </c>
      <c r="F25" s="25" t="s">
        <v>178</v>
      </c>
    </row>
    <row r="26" spans="2:6" ht="21.75" customHeight="1" x14ac:dyDescent="0.25">
      <c r="B26" s="25" t="str">
        <f>IF(④選手入力!C31="","",⑥選手名簿!B25+1)</f>
        <v/>
      </c>
      <c r="C26" s="25" t="str">
        <f>IF(B26="","",④選手入力!C31)</f>
        <v/>
      </c>
      <c r="D26" s="25" t="str">
        <f>IF(B26="","",④選手入力!E31)</f>
        <v/>
      </c>
      <c r="E26" s="25" t="str">
        <f>IF(B26="","",④選手入力!F31)</f>
        <v/>
      </c>
      <c r="F26" s="25" t="s">
        <v>178</v>
      </c>
    </row>
    <row r="27" spans="2:6" ht="21.75" customHeight="1" x14ac:dyDescent="0.25">
      <c r="B27" s="25" t="str">
        <f>IF(④選手入力!C32="","",⑥選手名簿!B26+1)</f>
        <v/>
      </c>
      <c r="C27" s="25" t="str">
        <f>IF(B27="","",④選手入力!C32)</f>
        <v/>
      </c>
      <c r="D27" s="25" t="str">
        <f>IF(B27="","",④選手入力!E32)</f>
        <v/>
      </c>
      <c r="E27" s="25" t="str">
        <f>IF(B27="","",④選手入力!F32)</f>
        <v/>
      </c>
      <c r="F27" s="25" t="s">
        <v>178</v>
      </c>
    </row>
    <row r="28" spans="2:6" ht="21.75" customHeight="1" x14ac:dyDescent="0.25">
      <c r="B28" s="25" t="str">
        <f>IF(④選手入力!C33="","",⑥選手名簿!B27+1)</f>
        <v/>
      </c>
      <c r="C28" s="25" t="str">
        <f>IF(B28="","",④選手入力!C33)</f>
        <v/>
      </c>
      <c r="D28" s="25" t="str">
        <f>IF(B28="","",④選手入力!E33)</f>
        <v/>
      </c>
      <c r="E28" s="25" t="str">
        <f>IF(B28="","",④選手入力!F33)</f>
        <v/>
      </c>
      <c r="F28" s="25" t="s">
        <v>178</v>
      </c>
    </row>
    <row r="29" spans="2:6" ht="21.75" customHeight="1" x14ac:dyDescent="0.25">
      <c r="B29" s="25" t="str">
        <f>IF(④選手入力!C34="","",⑥選手名簿!B28+1)</f>
        <v/>
      </c>
      <c r="C29" s="25" t="str">
        <f>IF(B29="","",④選手入力!C34)</f>
        <v/>
      </c>
      <c r="D29" s="25" t="str">
        <f>IF(B29="","",④選手入力!E34)</f>
        <v/>
      </c>
      <c r="E29" s="25" t="str">
        <f>IF(B29="","",④選手入力!F34)</f>
        <v/>
      </c>
      <c r="F29" s="25" t="s">
        <v>178</v>
      </c>
    </row>
    <row r="30" spans="2:6" ht="21.75" customHeight="1" x14ac:dyDescent="0.25">
      <c r="B30" s="25" t="str">
        <f>IF(④選手入力!C35="","",⑥選手名簿!B29+1)</f>
        <v/>
      </c>
      <c r="C30" s="25" t="str">
        <f>IF(B30="","",④選手入力!C35)</f>
        <v/>
      </c>
      <c r="D30" s="25" t="str">
        <f>IF(B30="","",④選手入力!E35)</f>
        <v/>
      </c>
      <c r="E30" s="25" t="str">
        <f>IF(B30="","",④選手入力!F35)</f>
        <v/>
      </c>
      <c r="F30" s="25" t="s">
        <v>178</v>
      </c>
    </row>
    <row r="31" spans="2:6" ht="21.75" customHeight="1" x14ac:dyDescent="0.25">
      <c r="B31" s="25" t="str">
        <f>IF(④選手入力!C36="","",⑥選手名簿!B30+1)</f>
        <v/>
      </c>
      <c r="C31" s="25" t="str">
        <f>IF(B31="","",④選手入力!C36)</f>
        <v/>
      </c>
      <c r="D31" s="25" t="str">
        <f>IF(B31="","",④選手入力!E36)</f>
        <v/>
      </c>
      <c r="E31" s="25" t="str">
        <f>IF(B31="","",④選手入力!F36)</f>
        <v/>
      </c>
      <c r="F31" s="25" t="s">
        <v>178</v>
      </c>
    </row>
    <row r="32" spans="2:6" ht="21.75" customHeight="1" x14ac:dyDescent="0.25">
      <c r="B32" s="25" t="str">
        <f>IF(④選手入力!C37="","",⑥選手名簿!B31+1)</f>
        <v/>
      </c>
      <c r="C32" s="25" t="str">
        <f>IF(B32="","",④選手入力!C37)</f>
        <v/>
      </c>
      <c r="D32" s="25" t="str">
        <f>IF(B32="","",④選手入力!E37)</f>
        <v/>
      </c>
      <c r="E32" s="25" t="str">
        <f>IF(B32="","",④選手入力!F37)</f>
        <v/>
      </c>
      <c r="F32" s="25" t="s">
        <v>178</v>
      </c>
    </row>
    <row r="33" spans="2:6" ht="21.75" customHeight="1" x14ac:dyDescent="0.25">
      <c r="B33" s="25" t="str">
        <f>IF(④選手入力!C38="","",⑥選手名簿!B32+1)</f>
        <v/>
      </c>
      <c r="C33" s="25" t="str">
        <f>IF(B33="","",④選手入力!C38)</f>
        <v/>
      </c>
      <c r="D33" s="25" t="str">
        <f>IF(B33="","",④選手入力!E38)</f>
        <v/>
      </c>
      <c r="E33" s="25" t="str">
        <f>IF(B33="","",④選手入力!F38)</f>
        <v/>
      </c>
      <c r="F33" s="25" t="s">
        <v>178</v>
      </c>
    </row>
    <row r="34" spans="2:6" ht="21.75" customHeight="1" x14ac:dyDescent="0.25">
      <c r="B34" s="25" t="str">
        <f>IF(④選手入力!C39="","",⑥選手名簿!B33+1)</f>
        <v/>
      </c>
      <c r="C34" s="25" t="str">
        <f>IF(B34="","",④選手入力!C39)</f>
        <v/>
      </c>
      <c r="D34" s="25" t="str">
        <f>IF(B34="","",④選手入力!E39)</f>
        <v/>
      </c>
      <c r="E34" s="25" t="str">
        <f>IF(B34="","",④選手入力!F39)</f>
        <v/>
      </c>
      <c r="F34" s="25" t="s">
        <v>178</v>
      </c>
    </row>
    <row r="35" spans="2:6" ht="21.75" customHeight="1" x14ac:dyDescent="0.25">
      <c r="B35" s="25" t="str">
        <f>IF(④選手入力!C40="","",⑥選手名簿!B34+1)</f>
        <v/>
      </c>
      <c r="C35" s="25" t="str">
        <f>IF(B35="","",④選手入力!C40)</f>
        <v/>
      </c>
      <c r="D35" s="25" t="str">
        <f>IF(B35="","",④選手入力!E40)</f>
        <v/>
      </c>
      <c r="E35" s="25" t="str">
        <f>IF(B35="","",④選手入力!F40)</f>
        <v/>
      </c>
      <c r="F35" s="25" t="s">
        <v>178</v>
      </c>
    </row>
    <row r="36" spans="2:6" ht="21.75" customHeight="1" x14ac:dyDescent="0.25">
      <c r="B36" s="25" t="str">
        <f>IF(④選手入力!C41="","",⑥選手名簿!B35+1)</f>
        <v/>
      </c>
      <c r="C36" s="25" t="str">
        <f>IF(B36="","",④選手入力!C41)</f>
        <v/>
      </c>
      <c r="D36" s="25" t="str">
        <f>IF(B36="","",④選手入力!E41)</f>
        <v/>
      </c>
      <c r="E36" s="25" t="str">
        <f>IF(B36="","",④選手入力!F41)</f>
        <v/>
      </c>
      <c r="F36" s="25" t="s">
        <v>178</v>
      </c>
    </row>
    <row r="37" spans="2:6" ht="21.75" customHeight="1" x14ac:dyDescent="0.25">
      <c r="B37" s="25" t="str">
        <f>IF(④選手入力!C42="","",⑥選手名簿!B36+1)</f>
        <v/>
      </c>
      <c r="C37" s="25" t="str">
        <f>IF(B37="","",④選手入力!C42)</f>
        <v/>
      </c>
      <c r="D37" s="25" t="str">
        <f>IF(B37="","",④選手入力!E42)</f>
        <v/>
      </c>
      <c r="E37" s="25" t="str">
        <f>IF(B37="","",④選手入力!F42)</f>
        <v/>
      </c>
      <c r="F37" s="25" t="s">
        <v>178</v>
      </c>
    </row>
    <row r="38" spans="2:6" ht="21.75" customHeight="1" x14ac:dyDescent="0.25">
      <c r="B38" s="25" t="str">
        <f>IF(④選手入力!C43="","",⑥選手名簿!B37+1)</f>
        <v/>
      </c>
      <c r="C38" s="25" t="str">
        <f>IF(B38="","",④選手入力!C43)</f>
        <v/>
      </c>
      <c r="D38" s="25" t="str">
        <f>IF(B38="","",④選手入力!E43)</f>
        <v/>
      </c>
      <c r="E38" s="25" t="str">
        <f>IF(B38="","",④選手入力!F43)</f>
        <v/>
      </c>
      <c r="F38" s="25" t="s">
        <v>178</v>
      </c>
    </row>
    <row r="39" spans="2:6" ht="21.75" customHeight="1" x14ac:dyDescent="0.25">
      <c r="B39" s="25" t="str">
        <f>IF(④選手入力!C44="","",⑥選手名簿!B38+1)</f>
        <v/>
      </c>
      <c r="C39" s="25" t="str">
        <f>IF(B39="","",④選手入力!C44)</f>
        <v/>
      </c>
      <c r="D39" s="25" t="str">
        <f>IF(B39="","",④選手入力!E44)</f>
        <v/>
      </c>
      <c r="E39" s="25" t="str">
        <f>IF(B39="","",④選手入力!F44)</f>
        <v/>
      </c>
      <c r="F39" s="25" t="s">
        <v>178</v>
      </c>
    </row>
    <row r="40" spans="2:6" ht="21.75" customHeight="1" x14ac:dyDescent="0.25">
      <c r="B40" s="25" t="str">
        <f>IF(④選手入力!C45="","",⑥選手名簿!B39+1)</f>
        <v/>
      </c>
      <c r="C40" s="25" t="str">
        <f>IF(B40="","",④選手入力!C45)</f>
        <v/>
      </c>
      <c r="D40" s="25" t="str">
        <f>IF(B40="","",④選手入力!E45)</f>
        <v/>
      </c>
      <c r="E40" s="25" t="str">
        <f>IF(B40="","",④選手入力!F45)</f>
        <v/>
      </c>
      <c r="F40" s="25" t="s">
        <v>178</v>
      </c>
    </row>
    <row r="41" spans="2:6" ht="21.75" customHeight="1" x14ac:dyDescent="0.25">
      <c r="B41" s="25" t="str">
        <f>IF(④選手入力!C46="","",⑥選手名簿!B40+1)</f>
        <v/>
      </c>
      <c r="C41" s="25" t="str">
        <f>IF(B41="","",④選手入力!C46)</f>
        <v/>
      </c>
      <c r="D41" s="25" t="str">
        <f>IF(B41="","",④選手入力!E46)</f>
        <v/>
      </c>
      <c r="E41" s="25" t="str">
        <f>IF(B41="","",④選手入力!F46)</f>
        <v/>
      </c>
      <c r="F41" s="25" t="s">
        <v>178</v>
      </c>
    </row>
    <row r="42" spans="2:6" ht="21.75" customHeight="1" x14ac:dyDescent="0.25">
      <c r="B42" s="25" t="str">
        <f>IF(④選手入力!C47="","",⑥選手名簿!B41+1)</f>
        <v/>
      </c>
      <c r="C42" s="25" t="str">
        <f>IF(B42="","",④選手入力!C47)</f>
        <v/>
      </c>
      <c r="D42" s="25" t="str">
        <f>IF(B42="","",④選手入力!E47)</f>
        <v/>
      </c>
      <c r="E42" s="25" t="str">
        <f>IF(B42="","",④選手入力!F47)</f>
        <v/>
      </c>
      <c r="F42" s="25" t="s">
        <v>178</v>
      </c>
    </row>
    <row r="43" spans="2:6" ht="21.75" customHeight="1" x14ac:dyDescent="0.25">
      <c r="B43" s="25" t="str">
        <f>IF(④選手入力!C48="","",⑥選手名簿!B42+1)</f>
        <v/>
      </c>
      <c r="C43" s="25" t="str">
        <f>IF(B43="","",④選手入力!C48)</f>
        <v/>
      </c>
      <c r="D43" s="25" t="str">
        <f>IF(B43="","",④選手入力!E48)</f>
        <v/>
      </c>
      <c r="E43" s="25" t="str">
        <f>IF(B43="","",④選手入力!F48)</f>
        <v/>
      </c>
      <c r="F43" s="25" t="s">
        <v>178</v>
      </c>
    </row>
    <row r="44" spans="2:6" ht="21.75" customHeight="1" x14ac:dyDescent="0.25">
      <c r="B44" s="25" t="str">
        <f>IF(④選手入力!C49="","",⑥選手名簿!B43+1)</f>
        <v/>
      </c>
      <c r="C44" s="25" t="str">
        <f>IF(B44="","",④選手入力!C49)</f>
        <v/>
      </c>
      <c r="D44" s="25" t="str">
        <f>IF(B44="","",④選手入力!E49)</f>
        <v/>
      </c>
      <c r="E44" s="25" t="str">
        <f>IF(B44="","",④選手入力!F49)</f>
        <v/>
      </c>
      <c r="F44" s="25" t="s">
        <v>178</v>
      </c>
    </row>
    <row r="45" spans="2:6" ht="21.75" customHeight="1" x14ac:dyDescent="0.25">
      <c r="B45" s="25" t="str">
        <f>IF(④選手入力!C50="","",⑥選手名簿!B44+1)</f>
        <v/>
      </c>
      <c r="C45" s="25" t="str">
        <f>IF(B45="","",④選手入力!C50)</f>
        <v/>
      </c>
      <c r="D45" s="25" t="str">
        <f>IF(B45="","",④選手入力!E50)</f>
        <v/>
      </c>
      <c r="E45" s="25" t="str">
        <f>IF(B45="","",④選手入力!F50)</f>
        <v/>
      </c>
      <c r="F45" s="25" t="s">
        <v>178</v>
      </c>
    </row>
    <row r="46" spans="2:6" ht="21.75" customHeight="1" x14ac:dyDescent="0.25">
      <c r="B46" s="25" t="str">
        <f>IF(④選手入力!C51="","",⑥選手名簿!B45+1)</f>
        <v/>
      </c>
      <c r="C46" s="25" t="str">
        <f>IF(B46="","",④選手入力!C51)</f>
        <v/>
      </c>
      <c r="D46" s="25" t="str">
        <f>IF(B46="","",④選手入力!E51)</f>
        <v/>
      </c>
      <c r="E46" s="25" t="str">
        <f>IF(B46="","",④選手入力!F51)</f>
        <v/>
      </c>
      <c r="F46" s="25" t="s">
        <v>178</v>
      </c>
    </row>
    <row r="47" spans="2:6" ht="21.75" customHeight="1" x14ac:dyDescent="0.25">
      <c r="B47" s="25" t="str">
        <f>IF(④選手入力!C52="","",⑥選手名簿!B46+1)</f>
        <v/>
      </c>
      <c r="C47" s="25" t="str">
        <f>IF(B47="","",④選手入力!C52)</f>
        <v/>
      </c>
      <c r="D47" s="25" t="str">
        <f>IF(B47="","",④選手入力!E52)</f>
        <v/>
      </c>
      <c r="E47" s="25" t="str">
        <f>IF(B47="","",④選手入力!F52)</f>
        <v/>
      </c>
      <c r="F47" s="25" t="s">
        <v>178</v>
      </c>
    </row>
    <row r="48" spans="2:6" ht="21.75" customHeight="1" x14ac:dyDescent="0.25">
      <c r="B48" s="25" t="str">
        <f>IF(④選手入力!C53="","",⑥選手名簿!B47+1)</f>
        <v/>
      </c>
      <c r="C48" s="25" t="str">
        <f>IF(B48="","",④選手入力!C53)</f>
        <v/>
      </c>
      <c r="D48" s="25" t="str">
        <f>IF(B48="","",④選手入力!E53)</f>
        <v/>
      </c>
      <c r="E48" s="25" t="str">
        <f>IF(B48="","",④選手入力!F53)</f>
        <v/>
      </c>
      <c r="F48" s="25" t="s">
        <v>178</v>
      </c>
    </row>
    <row r="49" spans="2:6" ht="21.75" customHeight="1" x14ac:dyDescent="0.25">
      <c r="B49" s="25" t="str">
        <f>IF(④選手入力!C54="","",⑥選手名簿!B48+1)</f>
        <v/>
      </c>
      <c r="C49" s="25" t="str">
        <f>IF(B49="","",④選手入力!C54)</f>
        <v/>
      </c>
      <c r="D49" s="25" t="str">
        <f>IF(B49="","",④選手入力!E54)</f>
        <v/>
      </c>
      <c r="E49" s="25" t="str">
        <f>IF(B49="","",④選手入力!F54)</f>
        <v/>
      </c>
      <c r="F49" s="25" t="s">
        <v>178</v>
      </c>
    </row>
    <row r="50" spans="2:6" ht="21.75" customHeight="1" x14ac:dyDescent="0.25">
      <c r="B50" s="25" t="str">
        <f>IF(④選手入力!C55="","",⑥選手名簿!B49+1)</f>
        <v/>
      </c>
      <c r="C50" s="25" t="str">
        <f>IF(B50="","",④選手入力!C55)</f>
        <v/>
      </c>
      <c r="D50" s="25" t="str">
        <f>IF(B50="","",④選手入力!E55)</f>
        <v/>
      </c>
      <c r="E50" s="25" t="str">
        <f>IF(B50="","",④選手入力!F55)</f>
        <v/>
      </c>
      <c r="F50" s="25" t="s">
        <v>178</v>
      </c>
    </row>
    <row r="51" spans="2:6" ht="21.75" customHeight="1" x14ac:dyDescent="0.25">
      <c r="B51" s="25" t="str">
        <f>IF(④選手入力!C56="","",⑥選手名簿!B50+1)</f>
        <v/>
      </c>
      <c r="C51" s="25" t="str">
        <f>IF(B51="","",④選手入力!C56)</f>
        <v/>
      </c>
      <c r="D51" s="25" t="str">
        <f>IF(B51="","",④選手入力!E56)</f>
        <v/>
      </c>
      <c r="E51" s="25" t="str">
        <f>IF(B51="","",④選手入力!F56)</f>
        <v/>
      </c>
      <c r="F51" s="25" t="s">
        <v>178</v>
      </c>
    </row>
    <row r="52" spans="2:6" ht="21.75" customHeight="1" x14ac:dyDescent="0.25">
      <c r="B52" s="25" t="str">
        <f>IF(④選手入力!C57="","",⑥選手名簿!B51+1)</f>
        <v/>
      </c>
      <c r="C52" s="25" t="str">
        <f>IF(B52="","",④選手入力!C57)</f>
        <v/>
      </c>
      <c r="D52" s="25" t="str">
        <f>IF(B52="","",④選手入力!E57)</f>
        <v/>
      </c>
      <c r="E52" s="25" t="str">
        <f>IF(B52="","",④選手入力!F57)</f>
        <v/>
      </c>
      <c r="F52" s="25" t="s">
        <v>178</v>
      </c>
    </row>
    <row r="53" spans="2:6" ht="21.75" customHeight="1" x14ac:dyDescent="0.25">
      <c r="B53" s="25" t="str">
        <f>IF(④選手入力!C58="","",⑥選手名簿!B52+1)</f>
        <v/>
      </c>
      <c r="C53" s="25" t="str">
        <f>IF(B53="","",④選手入力!C58)</f>
        <v/>
      </c>
      <c r="D53" s="25" t="str">
        <f>IF(B53="","",④選手入力!E58)</f>
        <v/>
      </c>
      <c r="E53" s="25" t="str">
        <f>IF(B53="","",④選手入力!F58)</f>
        <v/>
      </c>
      <c r="F53" s="25" t="s">
        <v>178</v>
      </c>
    </row>
  </sheetData>
  <sheetProtection sheet="1" objects="1" scenarios="1"/>
  <mergeCells count="2">
    <mergeCell ref="B1:F1"/>
    <mergeCell ref="B2:F2"/>
  </mergeCells>
  <phoneticPr fontId="2"/>
  <pageMargins left="0.70866141732283472" right="0.70866141732283472" top="0.74803149606299213" bottom="0.74803149606299213" header="0.31496062992125984" footer="0.31496062992125984"/>
  <pageSetup paperSize="9" orientation="portrait" r:id="rId1"/>
  <rowBreaks count="1" manualBreakCount="1">
    <brk id="33" min="1" max="5"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U D A A B Q S w M E F A A C A A g A d W 0 h W A b 3 a q a l A A A A 9 g A A A B I A H A B D b 2 5 m a W c v U G F j a 2 F n Z S 5 4 b W w g o h g A K K A U A A A A A A A A A A A A A A A A A A A A A A A A A A A A h Y 8 x D o I w G I W v Q r r T l h I T Q 3 7 K 4 G Y k I T E x r k 2 p U I V i a L H c z c E j e Q U x i r o 5 v u 9 9 w 3 v 3 6 w 2 y s W 2 C i + q t 7 k y K I k x R o I z s S m 2 q F A 3 u E C 5 R x q E Q 8 i Q q F U y y s c l o y x T V z p 0 T Q r z 3 2 M e 4 6 y v C K I 3 I P t 9 s Z a 1 a g T 6 y / i + H 2 l g n j F S I w + 4 1 h j M c s R g v K M M U y A w h 1 + Y r s G n v s / 2 B s B o a N / S K H 0 W 4 L o D M E c j 7 A 3 8 A U E s D B B Q A A g A I A H V t I V g 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1 b S F Y K I p H u A 4 A A A A R A A A A E w A c A E Z v c m 1 1 b G F z L 1 N l Y 3 R p b 2 4 x L m 0 g o h g A K K A U A A A A A A A A A A A A A A A A A A A A A A A A A A A A K 0 5 N L s n M z 1 M I h t C G 1 g B Q S w E C L Q A U A A I A C A B 1 b S F Y B v d q p q U A A A D 2 A A A A E g A A A A A A A A A A A A A A A A A A A A A A Q 2 9 u Z m l n L 1 B h Y 2 t h Z 2 U u e G 1 s U E s B A i 0 A F A A C A A g A d W 0 h W A / K 6 a u k A A A A 6 Q A A A B M A A A A A A A A A A A A A A A A A 8 Q A A A F t D b 2 5 0 Z W 5 0 X 1 R 5 c G V z X S 5 4 b W x Q S w E C L Q A U A A I A C A B 1 b S F Y K I p H u A 4 A A A A R A A A A E w A A A A A A A A A A A A A A A A D i A Q A A R m 9 y b X V s Y X M v U 2 V j d G l v b j E u b V B L B Q Y A A A A A A w A D A M I A A A A 9 A g 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6 X A Q A A A A A A A H U B 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A m A Q A A A Q A A A N C M n d 8 B F d E R j H o A w E / C l + s B A A A A b q j z e R b 4 D k i x y x + F 5 4 4 A G w A A A A A C A A A A A A A Q Z g A A A A E A A C A A A A D + r D T D M n 4 T m N S B B D w P 7 H M 7 1 1 X a U V J V 0 F J T w Q 7 6 K Q 3 7 F g A A A A A O g A A A A A I A A C A A A A B 3 v n + D G H A w P G G r Z 2 G B f t s b J E B v d y W f 3 7 l N n 2 J x Z 1 N 2 l 1 A A A A D c V v p e r 0 5 3 4 w o 2 t X / w o 3 m Z U I / 2 J L A L E B N T 4 i L 9 G U C a F 2 h s v I t 7 k 4 i 0 O R h 1 e v g Z H j 0 S i c x V O O / J 2 T E S P J f h j o C 9 U r V Y X + N L S n w o l h K K 4 K O g / U A A A A A a X M l K q h b + 9 m L 9 E u 3 p t n V 7 f + 8 b 4 t Y V b S Z W M a e 9 9 Z F C F B 7 S 7 E q m 8 g I t a k l Q E 4 E B K C p J C I 3 T h y 2 d 4 r w P N a O C Q c 0 Y < / D a t a M a s h u p > 
</file>

<file path=customXml/itemProps1.xml><?xml version="1.0" encoding="utf-8"?>
<ds:datastoreItem xmlns:ds="http://schemas.openxmlformats.org/officeDocument/2006/customXml" ds:itemID="{311455A0-581D-4D45-843E-9DCB0AF84390}">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2</vt:i4>
      </vt:variant>
    </vt:vector>
  </HeadingPairs>
  <TitlesOfParts>
    <vt:vector size="9" baseType="lpstr">
      <vt:lpstr>注意事項【必読】</vt:lpstr>
      <vt:lpstr>①個人情報の取扱</vt:lpstr>
      <vt:lpstr>②チーム情報入力</vt:lpstr>
      <vt:lpstr>③帯同審判</vt:lpstr>
      <vt:lpstr>④選手入力</vt:lpstr>
      <vt:lpstr>⑤入力確認表</vt:lpstr>
      <vt:lpstr>⑥選手名簿</vt:lpstr>
      <vt:lpstr>⑥選手名簿!Print_Area</vt:lpstr>
      <vt:lpstr>⑥選手名簿!Print_Titles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川﨑一弘</dc:creator>
  <cp:lastModifiedBy>takayoshi ono</cp:lastModifiedBy>
  <cp:lastPrinted>2024-01-01T05:18:08Z</cp:lastPrinted>
  <dcterms:created xsi:type="dcterms:W3CDTF">2007-01-23T15:13:30Z</dcterms:created>
  <dcterms:modified xsi:type="dcterms:W3CDTF">2025-02-06T00:38:28Z</dcterms:modified>
</cp:coreProperties>
</file>