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440" activeTab="0"/>
  </bookViews>
  <sheets>
    <sheet name="申込用紙" sheetId="1" r:id="rId1"/>
    <sheet name="集約" sheetId="2" r:id="rId2"/>
  </sheets>
  <definedNames>
    <definedName name="_xlnm.Print_Area" localSheetId="0">'申込用紙'!$A$1:$H$42</definedName>
  </definedNames>
  <calcPr fullCalcOnLoad="1"/>
</workbook>
</file>

<file path=xl/comments1.xml><?xml version="1.0" encoding="utf-8"?>
<comments xmlns="http://schemas.openxmlformats.org/spreadsheetml/2006/main">
  <authors>
    <author>masaaki</author>
    <author>Administrator</author>
    <author>Windows ユーザー</author>
  </authors>
  <commentList>
    <comment ref="F11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H11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  <comment ref="B11" authorId="2">
      <text>
        <r>
          <rPr>
            <sz val="9"/>
            <rFont val="MS P ゴシック"/>
            <family val="3"/>
          </rPr>
          <t xml:space="preserve">リストから選択
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C4" authorId="0">
      <text>
        <r>
          <rPr>
            <sz val="12"/>
            <rFont val="MS P ゴシック"/>
            <family val="3"/>
          </rPr>
          <t xml:space="preserve">申込用紙のデーターが反映されます。
</t>
        </r>
      </text>
    </comment>
    <comment ref="C5" authorId="0">
      <text>
        <r>
          <rPr>
            <b/>
            <sz val="11"/>
            <rFont val="MS P ゴシック"/>
            <family val="3"/>
          </rPr>
          <t>申込用紙のデーターが反映されます。</t>
        </r>
        <r>
          <rPr>
            <sz val="9"/>
            <rFont val="MS P ゴシック"/>
            <family val="3"/>
          </rPr>
          <t xml:space="preserve">
</t>
        </r>
      </text>
    </comment>
    <comment ref="C6" authorId="0">
      <text>
        <r>
          <rPr>
            <sz val="11"/>
            <rFont val="MS P ゴシック"/>
            <family val="3"/>
          </rPr>
          <t>申込用紙のデーターが反映されます。</t>
        </r>
        <r>
          <rPr>
            <sz val="9"/>
            <rFont val="MS P ゴシック"/>
            <family val="3"/>
          </rPr>
          <t xml:space="preserve">
</t>
        </r>
      </text>
    </comment>
    <comment ref="C7" authorId="0">
      <text>
        <r>
          <rPr>
            <b/>
            <sz val="11"/>
            <rFont val="MS P ゴシック"/>
            <family val="3"/>
          </rPr>
          <t>申込用紙のデーターが反映されます。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<sst xmlns="http://schemas.openxmlformats.org/spreadsheetml/2006/main" count="64" uniqueCount="45">
  <si>
    <t>参加料</t>
  </si>
  <si>
    <t>クラブ名</t>
  </si>
  <si>
    <t>責任者名</t>
  </si>
  <si>
    <t>住所</t>
  </si>
  <si>
    <t>Ｎｏ</t>
  </si>
  <si>
    <t>学年</t>
  </si>
  <si>
    <t>氏名</t>
  </si>
  <si>
    <t>ふりがな</t>
  </si>
  <si>
    <t>小計</t>
  </si>
  <si>
    <t>合計</t>
  </si>
  <si>
    <t>参加申込集約用紙</t>
  </si>
  <si>
    <t>連絡先
（携帯等）</t>
  </si>
  <si>
    <t>出場種別</t>
  </si>
  <si>
    <t>性別</t>
  </si>
  <si>
    <t>男</t>
  </si>
  <si>
    <t>１年</t>
  </si>
  <si>
    <t>例</t>
  </si>
  <si>
    <t>大分　太郎</t>
  </si>
  <si>
    <t>おおいた　たろう</t>
  </si>
  <si>
    <t>※参加人数を種別・男女別に確認してください。</t>
  </si>
  <si>
    <t>男</t>
  </si>
  <si>
    <t>女</t>
  </si>
  <si>
    <t>　　※メールのみの受付とする。</t>
  </si>
  <si>
    <t>小学生5～6学年</t>
  </si>
  <si>
    <t>小学生５・６年の部</t>
  </si>
  <si>
    <t>小学生３・４年の部</t>
  </si>
  <si>
    <t>小学生3～4学年</t>
  </si>
  <si>
    <t>クラブ内
シード順位</t>
  </si>
  <si>
    <r>
      <t>　　※件名･ファイル名に｢</t>
    </r>
    <r>
      <rPr>
        <b/>
        <sz val="12"/>
        <color indexed="10"/>
        <rFont val="ＭＳ ゴシック"/>
        <family val="3"/>
      </rPr>
      <t>所属団体名(学校名・所属クラブ名等</t>
    </r>
    <r>
      <rPr>
        <sz val="12"/>
        <color indexed="8"/>
        <rFont val="ＭＳ ゴシック"/>
        <family val="3"/>
      </rPr>
      <t>)｣を記入すること。</t>
    </r>
  </si>
  <si>
    <t>小学生1～2学年（混合）</t>
  </si>
  <si>
    <t>2020・第１９回九州少年フェンシング大会　参加申込用紙</t>
  </si>
  <si>
    <t>小学生１・２年混合の部</t>
  </si>
  <si>
    <t>サーブルの部</t>
  </si>
  <si>
    <t>エペの部</t>
  </si>
  <si>
    <t>〇　小学生の部</t>
  </si>
  <si>
    <t>〇　中学生の部</t>
  </si>
  <si>
    <t>中学生フルーレの部</t>
  </si>
  <si>
    <t>中学生エペの部</t>
  </si>
  <si>
    <t>中学生サーブルの部</t>
  </si>
  <si>
    <t>２０２０・第１９回九州少年フェンシング大会</t>
  </si>
  <si>
    <t>フルーレの部</t>
  </si>
  <si>
    <t>計</t>
  </si>
  <si>
    <t>　　※受付確認メールが届かない場合は連絡をお願いします。</t>
  </si>
  <si>
    <r>
      <t>上記参加料を、</t>
    </r>
    <r>
      <rPr>
        <b/>
        <u val="single"/>
        <sz val="12"/>
        <color indexed="10"/>
        <rFont val="ＭＳ ゴシック"/>
        <family val="3"/>
      </rPr>
      <t>２０２１年４月１６日（金）正午</t>
    </r>
    <r>
      <rPr>
        <b/>
        <u val="single"/>
        <sz val="12"/>
        <color indexed="8"/>
        <rFont val="ＭＳ ゴシック"/>
        <family val="3"/>
      </rPr>
      <t>までに別紙の参加申用紙に必要事項を入力のうえ、</t>
    </r>
  </si>
  <si>
    <t>電子メールで申し込むこと。 参加料は当日徴収したしますので、お釣りのないようにお願いします。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</si>
</sst>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円&quot;"/>
    <numFmt numFmtId="177" formatCode="#,##0\ &quot;円&quot;"/>
    <numFmt numFmtId="178" formatCode="0\ &quot;人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2"/>
      <color indexed="8"/>
      <name val="ＭＳ ゴシック"/>
      <family val="3"/>
    </font>
    <font>
      <b/>
      <u val="single"/>
      <sz val="12"/>
      <color indexed="8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9"/>
      <name val="MS P ゴシック"/>
      <family val="3"/>
    </font>
    <font>
      <sz val="11"/>
      <name val="MS P ゴシック"/>
      <family val="3"/>
    </font>
    <font>
      <sz val="12"/>
      <name val="MS P ゴシック"/>
      <family val="3"/>
    </font>
    <font>
      <b/>
      <sz val="11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b/>
      <sz val="18"/>
      <color indexed="8"/>
      <name val="ＭＳ Ｐゴシック"/>
      <family val="3"/>
    </font>
    <font>
      <sz val="10.5"/>
      <color indexed="44"/>
      <name val="ＭＳ ゴシック"/>
      <family val="3"/>
    </font>
    <font>
      <sz val="11"/>
      <name val="ＭＳ Ｐゴシック"/>
      <family val="3"/>
    </font>
    <font>
      <sz val="10.5"/>
      <color indexed="36"/>
      <name val="ＭＳ ゴシック"/>
      <family val="3"/>
    </font>
    <font>
      <sz val="11"/>
      <color indexed="36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1"/>
      <color theme="1"/>
      <name val="ＭＳ ゴシック"/>
      <family val="3"/>
    </font>
    <font>
      <sz val="18"/>
      <color theme="1"/>
      <name val="ＭＳ ゴシック"/>
      <family val="3"/>
    </font>
    <font>
      <sz val="20"/>
      <color theme="1"/>
      <name val="ＭＳ ゴシック"/>
      <family val="3"/>
    </font>
    <font>
      <b/>
      <u val="single"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8"/>
      <color theme="1"/>
      <name val="Calibri"/>
      <family val="3"/>
    </font>
    <font>
      <sz val="10.5"/>
      <color theme="3" tint="0.5999900102615356"/>
      <name val="ＭＳ ゴシック"/>
      <family val="3"/>
    </font>
    <font>
      <sz val="11"/>
      <name val="Calibri"/>
      <family val="3"/>
    </font>
    <font>
      <sz val="10.5"/>
      <color theme="7" tint="0.39998000860214233"/>
      <name val="ＭＳ ゴシック"/>
      <family val="3"/>
    </font>
    <font>
      <sz val="11"/>
      <color theme="7" tint="0.39998000860214233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4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178" fontId="66" fillId="0" borderId="11" xfId="0" applyNumberFormat="1" applyFont="1" applyBorder="1" applyAlignment="1">
      <alignment horizontal="center" vertical="center"/>
    </xf>
    <xf numFmtId="178" fontId="66" fillId="0" borderId="12" xfId="0" applyNumberFormat="1" applyFont="1" applyBorder="1" applyAlignment="1">
      <alignment horizontal="center" vertical="center"/>
    </xf>
    <xf numFmtId="178" fontId="66" fillId="0" borderId="10" xfId="0" applyNumberFormat="1" applyFont="1" applyBorder="1" applyAlignment="1">
      <alignment horizontal="center" vertical="center"/>
    </xf>
    <xf numFmtId="178" fontId="66" fillId="0" borderId="13" xfId="0" applyNumberFormat="1" applyFont="1" applyBorder="1" applyAlignment="1">
      <alignment horizontal="center" vertical="center"/>
    </xf>
    <xf numFmtId="178" fontId="66" fillId="0" borderId="14" xfId="0" applyNumberFormat="1" applyFont="1" applyBorder="1" applyAlignment="1">
      <alignment horizontal="center" vertical="center"/>
    </xf>
    <xf numFmtId="178" fontId="66" fillId="0" borderId="15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7" fontId="67" fillId="0" borderId="16" xfId="0" applyNumberFormat="1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4" fillId="0" borderId="10" xfId="0" applyFont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>
      <alignment horizontal="center" vertical="center" wrapText="1"/>
    </xf>
    <xf numFmtId="0" fontId="64" fillId="0" borderId="10" xfId="0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Fill="1" applyBorder="1" applyAlignment="1">
      <alignment vertical="center"/>
    </xf>
    <xf numFmtId="0" fontId="75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76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66" fillId="7" borderId="17" xfId="0" applyFont="1" applyFill="1" applyBorder="1" applyAlignment="1">
      <alignment horizontal="center" vertical="center"/>
    </xf>
    <xf numFmtId="0" fontId="66" fillId="7" borderId="18" xfId="0" applyFont="1" applyFill="1" applyBorder="1" applyAlignment="1">
      <alignment horizontal="center" vertical="center"/>
    </xf>
    <xf numFmtId="178" fontId="66" fillId="7" borderId="19" xfId="0" applyNumberFormat="1" applyFont="1" applyFill="1" applyBorder="1" applyAlignment="1">
      <alignment horizontal="center" vertical="center"/>
    </xf>
    <xf numFmtId="178" fontId="66" fillId="7" borderId="20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64" fillId="7" borderId="10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76" fillId="35" borderId="11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1" fillId="35" borderId="21" xfId="0" applyFont="1" applyFill="1" applyBorder="1" applyAlignment="1" applyProtection="1">
      <alignment horizontal="center" vertical="center" shrinkToFit="1"/>
      <protection locked="0"/>
    </xf>
    <xf numFmtId="0" fontId="71" fillId="35" borderId="22" xfId="0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>
      <alignment horizontal="center" vertical="center"/>
    </xf>
    <xf numFmtId="0" fontId="71" fillId="0" borderId="10" xfId="0" applyFont="1" applyBorder="1" applyAlignment="1" applyProtection="1">
      <alignment horizontal="center" vertical="center" shrinkToFit="1"/>
      <protection locked="0"/>
    </xf>
    <xf numFmtId="0" fontId="71" fillId="7" borderId="10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6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distributed" vertical="center" wrapText="1" indent="1"/>
    </xf>
    <xf numFmtId="0" fontId="71" fillId="34" borderId="10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26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66" fillId="0" borderId="27" xfId="0" applyFont="1" applyBorder="1" applyAlignment="1">
      <alignment vertical="center"/>
    </xf>
    <xf numFmtId="0" fontId="66" fillId="0" borderId="28" xfId="0" applyFont="1" applyBorder="1" applyAlignment="1">
      <alignment vertical="center"/>
    </xf>
    <xf numFmtId="0" fontId="9" fillId="0" borderId="25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66" fillId="0" borderId="10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11" fillId="7" borderId="29" xfId="0" applyFont="1" applyFill="1" applyBorder="1" applyAlignment="1">
      <alignment horizontal="center" vertical="center"/>
    </xf>
    <xf numFmtId="0" fontId="11" fillId="7" borderId="30" xfId="0" applyFont="1" applyFill="1" applyBorder="1" applyAlignment="1">
      <alignment horizontal="center" vertical="center"/>
    </xf>
    <xf numFmtId="178" fontId="11" fillId="7" borderId="30" xfId="0" applyNumberFormat="1" applyFont="1" applyFill="1" applyBorder="1" applyAlignment="1">
      <alignment horizontal="center" vertical="center"/>
    </xf>
    <xf numFmtId="178" fontId="11" fillId="7" borderId="31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distributed" vertical="center" wrapText="1"/>
    </xf>
    <xf numFmtId="0" fontId="9" fillId="0" borderId="35" xfId="0" applyFont="1" applyBorder="1" applyAlignment="1">
      <alignment horizontal="distributed" vertical="center"/>
    </xf>
    <xf numFmtId="0" fontId="66" fillId="0" borderId="35" xfId="0" applyFont="1" applyBorder="1" applyAlignment="1">
      <alignment vertical="center"/>
    </xf>
    <xf numFmtId="0" fontId="66" fillId="0" borderId="36" xfId="0" applyFont="1" applyBorder="1" applyAlignment="1">
      <alignment vertical="center"/>
    </xf>
    <xf numFmtId="0" fontId="10" fillId="7" borderId="32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0" fillId="7" borderId="37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zoomScalePageLayoutView="0" workbookViewId="0" topLeftCell="A1">
      <selection activeCell="F29" sqref="F29:H31"/>
    </sheetView>
  </sheetViews>
  <sheetFormatPr defaultColWidth="9.140625" defaultRowHeight="15"/>
  <cols>
    <col min="1" max="1" width="5.57421875" style="0" customWidth="1"/>
    <col min="2" max="2" width="13.00390625" style="0" customWidth="1"/>
    <col min="3" max="3" width="13.140625" style="0" customWidth="1"/>
    <col min="4" max="5" width="8.8515625" style="0" customWidth="1"/>
    <col min="6" max="7" width="28.8515625" style="0" customWidth="1"/>
    <col min="8" max="8" width="11.28125" style="18" customWidth="1"/>
    <col min="9" max="9" width="9.00390625" style="35" customWidth="1"/>
    <col min="10" max="29" width="9.00390625" style="18" customWidth="1"/>
  </cols>
  <sheetData>
    <row r="1" spans="1:8" ht="25.5">
      <c r="A1" s="52" t="s">
        <v>30</v>
      </c>
      <c r="B1" s="52"/>
      <c r="C1" s="52"/>
      <c r="D1" s="52"/>
      <c r="E1" s="52"/>
      <c r="F1" s="52"/>
      <c r="G1" s="52"/>
      <c r="H1" s="52"/>
    </row>
    <row r="2" ht="12" customHeight="1"/>
    <row r="3" spans="1:8" ht="42" customHeight="1">
      <c r="A3" s="51" t="s">
        <v>1</v>
      </c>
      <c r="B3" s="51"/>
      <c r="C3" s="53"/>
      <c r="D3" s="53"/>
      <c r="E3" s="53"/>
      <c r="F3" s="53"/>
      <c r="G3" s="53"/>
      <c r="H3" s="53"/>
    </row>
    <row r="4" spans="1:8" ht="42" customHeight="1">
      <c r="A4" s="51" t="s">
        <v>2</v>
      </c>
      <c r="B4" s="51"/>
      <c r="C4" s="53"/>
      <c r="D4" s="53"/>
      <c r="E4" s="53"/>
      <c r="F4" s="53"/>
      <c r="G4" s="53"/>
      <c r="H4" s="53"/>
    </row>
    <row r="5" spans="1:8" ht="42" customHeight="1">
      <c r="A5" s="51" t="s">
        <v>3</v>
      </c>
      <c r="B5" s="51"/>
      <c r="C5" s="53"/>
      <c r="D5" s="53"/>
      <c r="E5" s="53"/>
      <c r="F5" s="53"/>
      <c r="G5" s="53"/>
      <c r="H5" s="53"/>
    </row>
    <row r="6" spans="1:8" ht="42" customHeight="1">
      <c r="A6" s="54" t="s">
        <v>11</v>
      </c>
      <c r="B6" s="51"/>
      <c r="C6" s="53"/>
      <c r="D6" s="53"/>
      <c r="E6" s="53"/>
      <c r="F6" s="53"/>
      <c r="G6" s="53"/>
      <c r="H6" s="53"/>
    </row>
    <row r="7" ht="37.5" customHeight="1">
      <c r="A7" s="23" t="s">
        <v>34</v>
      </c>
    </row>
    <row r="8" spans="1:8" ht="42" customHeight="1">
      <c r="A8" s="17" t="s">
        <v>4</v>
      </c>
      <c r="B8" s="48" t="s">
        <v>12</v>
      </c>
      <c r="C8" s="48"/>
      <c r="D8" s="17" t="s">
        <v>13</v>
      </c>
      <c r="E8" s="17" t="s">
        <v>5</v>
      </c>
      <c r="F8" s="17" t="s">
        <v>6</v>
      </c>
      <c r="G8" s="17" t="s">
        <v>7</v>
      </c>
      <c r="H8" s="29" t="s">
        <v>27</v>
      </c>
    </row>
    <row r="9" spans="1:15" ht="32.25" customHeight="1">
      <c r="A9" s="30" t="s">
        <v>16</v>
      </c>
      <c r="B9" s="55" t="s">
        <v>24</v>
      </c>
      <c r="C9" s="55"/>
      <c r="D9" s="31" t="s">
        <v>14</v>
      </c>
      <c r="E9" s="31" t="s">
        <v>15</v>
      </c>
      <c r="F9" s="31" t="s">
        <v>17</v>
      </c>
      <c r="G9" s="31" t="s">
        <v>18</v>
      </c>
      <c r="H9" s="32">
        <v>2</v>
      </c>
      <c r="J9" s="25" t="s">
        <v>31</v>
      </c>
      <c r="K9" s="33"/>
      <c r="L9" s="24" t="s">
        <v>25</v>
      </c>
      <c r="M9" s="33"/>
      <c r="N9" s="24" t="s">
        <v>24</v>
      </c>
      <c r="O9" s="33"/>
    </row>
    <row r="10" spans="1:8" ht="3.75" customHeight="1">
      <c r="A10" s="42"/>
      <c r="B10" s="46"/>
      <c r="C10" s="47"/>
      <c r="D10" s="43"/>
      <c r="E10" s="43"/>
      <c r="F10" s="43"/>
      <c r="G10" s="43"/>
      <c r="H10" s="44"/>
    </row>
    <row r="11" spans="1:30" ht="25.5" customHeight="1">
      <c r="A11" s="40">
        <v>1</v>
      </c>
      <c r="B11" s="50"/>
      <c r="C11" s="50"/>
      <c r="D11" s="41"/>
      <c r="E11" s="41"/>
      <c r="F11" s="41"/>
      <c r="G11" s="41"/>
      <c r="H11" s="41"/>
      <c r="J11" s="26">
        <f>IF(AND($B11="小学生１・２年混合の部",$D11="男"),1,0)</f>
        <v>0</v>
      </c>
      <c r="K11" s="26">
        <f>IF(AND($B11="小学生１・２年混合の部",$D11="女"),1,0)</f>
        <v>0</v>
      </c>
      <c r="L11" s="26">
        <f>IF(AND($B11="小学生３・４年の部",$D11="男"),1,0)</f>
        <v>0</v>
      </c>
      <c r="M11" s="26">
        <f>IF(AND($B11="小学生３・４年の部",$D11="女"),1,0)</f>
        <v>0</v>
      </c>
      <c r="N11" s="26">
        <f>IF(AND($B11="小学生５・６年の部",$D11="男"),1,0)</f>
        <v>0</v>
      </c>
      <c r="O11" s="26">
        <f>IF(AND($B11="小学生５・６年の部",$D11="女"),1,0)</f>
        <v>0</v>
      </c>
      <c r="P11" s="26"/>
      <c r="Q11" s="26"/>
      <c r="R11" s="26"/>
      <c r="S11" s="26"/>
      <c r="T11" s="26"/>
      <c r="U11" s="26"/>
      <c r="V11" s="26"/>
      <c r="W11" s="26"/>
      <c r="AD11" s="18"/>
    </row>
    <row r="12" spans="1:30" ht="25.5" customHeight="1">
      <c r="A12" s="1">
        <v>2</v>
      </c>
      <c r="B12" s="49"/>
      <c r="C12" s="49"/>
      <c r="D12" s="2"/>
      <c r="E12" s="2"/>
      <c r="F12" s="2"/>
      <c r="G12" s="2"/>
      <c r="H12" s="2"/>
      <c r="J12" s="26">
        <f aca="true" t="shared" si="0" ref="J12:J25">IF(AND($B12="小学生１・２年混合の部",$D12="男"),1,0)</f>
        <v>0</v>
      </c>
      <c r="K12" s="26">
        <f aca="true" t="shared" si="1" ref="K12:K25">IF(AND($B12="小学生１・２年混合の部",$D12="女"),1,0)</f>
        <v>0</v>
      </c>
      <c r="L12" s="26">
        <f aca="true" t="shared" si="2" ref="L12:L25">IF(AND($B12="小学生３・４年の部",$D12="男"),1,0)</f>
        <v>0</v>
      </c>
      <c r="M12" s="26">
        <f aca="true" t="shared" si="3" ref="M12:M25">IF(AND($B12="小学生３・４年の部",$D12="女"),1,0)</f>
        <v>0</v>
      </c>
      <c r="N12" s="26">
        <f aca="true" t="shared" si="4" ref="N12:N25">IF(AND($B12="小学生５・６年の部",$D12="男"),1,0)</f>
        <v>0</v>
      </c>
      <c r="O12" s="26">
        <f aca="true" t="shared" si="5" ref="O12:O25">IF(AND($B12="小学生５・６年の部",$D12="女"),1,0)</f>
        <v>0</v>
      </c>
      <c r="P12" s="26"/>
      <c r="Q12" s="26"/>
      <c r="R12" s="26"/>
      <c r="S12" s="26"/>
      <c r="T12" s="26"/>
      <c r="U12" s="26"/>
      <c r="V12" s="26"/>
      <c r="W12" s="26"/>
      <c r="AD12" s="18"/>
    </row>
    <row r="13" spans="1:30" ht="25.5" customHeight="1">
      <c r="A13" s="1">
        <v>3</v>
      </c>
      <c r="B13" s="49"/>
      <c r="C13" s="49"/>
      <c r="D13" s="2"/>
      <c r="E13" s="2"/>
      <c r="F13" s="2"/>
      <c r="G13" s="2"/>
      <c r="H13" s="2"/>
      <c r="J13" s="26">
        <f t="shared" si="0"/>
        <v>0</v>
      </c>
      <c r="K13" s="26">
        <f t="shared" si="1"/>
        <v>0</v>
      </c>
      <c r="L13" s="26">
        <f t="shared" si="2"/>
        <v>0</v>
      </c>
      <c r="M13" s="26">
        <f t="shared" si="3"/>
        <v>0</v>
      </c>
      <c r="N13" s="26">
        <f t="shared" si="4"/>
        <v>0</v>
      </c>
      <c r="O13" s="26">
        <f t="shared" si="5"/>
        <v>0</v>
      </c>
      <c r="P13" s="26"/>
      <c r="Q13" s="26"/>
      <c r="R13" s="26"/>
      <c r="S13" s="26"/>
      <c r="T13" s="26"/>
      <c r="U13" s="26"/>
      <c r="V13" s="26"/>
      <c r="W13" s="26"/>
      <c r="AD13" s="18"/>
    </row>
    <row r="14" spans="1:30" ht="25.5" customHeight="1">
      <c r="A14" s="1">
        <v>4</v>
      </c>
      <c r="B14" s="49"/>
      <c r="C14" s="49"/>
      <c r="D14" s="2"/>
      <c r="E14" s="2"/>
      <c r="F14" s="19"/>
      <c r="G14" s="2"/>
      <c r="H14" s="2"/>
      <c r="J14" s="26">
        <f t="shared" si="0"/>
        <v>0</v>
      </c>
      <c r="K14" s="26">
        <f t="shared" si="1"/>
        <v>0</v>
      </c>
      <c r="L14" s="26">
        <f t="shared" si="2"/>
        <v>0</v>
      </c>
      <c r="M14" s="26">
        <f t="shared" si="3"/>
        <v>0</v>
      </c>
      <c r="N14" s="26">
        <f t="shared" si="4"/>
        <v>0</v>
      </c>
      <c r="O14" s="26">
        <f t="shared" si="5"/>
        <v>0</v>
      </c>
      <c r="P14" s="26"/>
      <c r="Q14" s="26"/>
      <c r="R14" s="26"/>
      <c r="S14" s="26"/>
      <c r="T14" s="26"/>
      <c r="U14" s="26"/>
      <c r="V14" s="26"/>
      <c r="W14" s="26"/>
      <c r="AD14" s="18"/>
    </row>
    <row r="15" spans="1:30" ht="25.5" customHeight="1">
      <c r="A15" s="1">
        <v>5</v>
      </c>
      <c r="B15" s="49"/>
      <c r="C15" s="49"/>
      <c r="D15" s="2"/>
      <c r="E15" s="2"/>
      <c r="F15" s="19"/>
      <c r="G15" s="2"/>
      <c r="H15" s="2"/>
      <c r="J15" s="26">
        <f t="shared" si="0"/>
        <v>0</v>
      </c>
      <c r="K15" s="26">
        <f t="shared" si="1"/>
        <v>0</v>
      </c>
      <c r="L15" s="26">
        <f t="shared" si="2"/>
        <v>0</v>
      </c>
      <c r="M15" s="26">
        <f t="shared" si="3"/>
        <v>0</v>
      </c>
      <c r="N15" s="26">
        <f t="shared" si="4"/>
        <v>0</v>
      </c>
      <c r="O15" s="26">
        <f t="shared" si="5"/>
        <v>0</v>
      </c>
      <c r="P15" s="26"/>
      <c r="Q15" s="26"/>
      <c r="R15" s="26"/>
      <c r="S15" s="26"/>
      <c r="T15" s="26"/>
      <c r="U15" s="26"/>
      <c r="V15" s="26"/>
      <c r="W15" s="26"/>
      <c r="AD15" s="18"/>
    </row>
    <row r="16" spans="1:30" ht="25.5" customHeight="1">
      <c r="A16" s="1">
        <v>6</v>
      </c>
      <c r="B16" s="49"/>
      <c r="C16" s="49"/>
      <c r="D16" s="2"/>
      <c r="E16" s="2"/>
      <c r="F16" s="2"/>
      <c r="G16" s="2"/>
      <c r="H16" s="2"/>
      <c r="J16" s="26">
        <f t="shared" si="0"/>
        <v>0</v>
      </c>
      <c r="K16" s="26">
        <f t="shared" si="1"/>
        <v>0</v>
      </c>
      <c r="L16" s="26">
        <f t="shared" si="2"/>
        <v>0</v>
      </c>
      <c r="M16" s="26">
        <f t="shared" si="3"/>
        <v>0</v>
      </c>
      <c r="N16" s="26">
        <f t="shared" si="4"/>
        <v>0</v>
      </c>
      <c r="O16" s="26">
        <f t="shared" si="5"/>
        <v>0</v>
      </c>
      <c r="P16" s="26"/>
      <c r="Q16" s="26"/>
      <c r="R16" s="26"/>
      <c r="S16" s="26"/>
      <c r="T16" s="26"/>
      <c r="U16" s="26"/>
      <c r="V16" s="26"/>
      <c r="W16" s="26"/>
      <c r="AD16" s="18"/>
    </row>
    <row r="17" spans="1:30" ht="25.5" customHeight="1">
      <c r="A17" s="1">
        <v>7</v>
      </c>
      <c r="B17" s="49"/>
      <c r="C17" s="49"/>
      <c r="D17" s="2"/>
      <c r="E17" s="2"/>
      <c r="F17" s="2"/>
      <c r="G17" s="2"/>
      <c r="H17" s="2"/>
      <c r="J17" s="26">
        <f t="shared" si="0"/>
        <v>0</v>
      </c>
      <c r="K17" s="26">
        <f t="shared" si="1"/>
        <v>0</v>
      </c>
      <c r="L17" s="26">
        <f t="shared" si="2"/>
        <v>0</v>
      </c>
      <c r="M17" s="26">
        <f t="shared" si="3"/>
        <v>0</v>
      </c>
      <c r="N17" s="26">
        <f t="shared" si="4"/>
        <v>0</v>
      </c>
      <c r="O17" s="26">
        <f t="shared" si="5"/>
        <v>0</v>
      </c>
      <c r="P17" s="26"/>
      <c r="Q17" s="26"/>
      <c r="R17" s="26"/>
      <c r="S17" s="26"/>
      <c r="T17" s="26"/>
      <c r="U17" s="26"/>
      <c r="V17" s="26"/>
      <c r="W17" s="26"/>
      <c r="AD17" s="18"/>
    </row>
    <row r="18" spans="1:30" ht="25.5" customHeight="1">
      <c r="A18" s="1">
        <v>8</v>
      </c>
      <c r="B18" s="49"/>
      <c r="C18" s="49"/>
      <c r="D18" s="2"/>
      <c r="E18" s="2"/>
      <c r="F18" s="2"/>
      <c r="G18" s="2"/>
      <c r="H18" s="2"/>
      <c r="J18" s="26">
        <f t="shared" si="0"/>
        <v>0</v>
      </c>
      <c r="K18" s="26">
        <f t="shared" si="1"/>
        <v>0</v>
      </c>
      <c r="L18" s="26">
        <f t="shared" si="2"/>
        <v>0</v>
      </c>
      <c r="M18" s="26">
        <f t="shared" si="3"/>
        <v>0</v>
      </c>
      <c r="N18" s="26">
        <f t="shared" si="4"/>
        <v>0</v>
      </c>
      <c r="O18" s="26">
        <f t="shared" si="5"/>
        <v>0</v>
      </c>
      <c r="P18" s="26"/>
      <c r="Q18" s="26"/>
      <c r="R18" s="26"/>
      <c r="S18" s="26"/>
      <c r="T18" s="26"/>
      <c r="U18" s="26"/>
      <c r="V18" s="26"/>
      <c r="W18" s="26"/>
      <c r="AD18" s="18"/>
    </row>
    <row r="19" spans="1:30" ht="25.5" customHeight="1">
      <c r="A19" s="1">
        <v>9</v>
      </c>
      <c r="B19" s="49"/>
      <c r="C19" s="49"/>
      <c r="D19" s="2"/>
      <c r="E19" s="2"/>
      <c r="F19" s="2"/>
      <c r="G19" s="2"/>
      <c r="H19" s="2"/>
      <c r="J19" s="26">
        <f t="shared" si="0"/>
        <v>0</v>
      </c>
      <c r="K19" s="26">
        <f t="shared" si="1"/>
        <v>0</v>
      </c>
      <c r="L19" s="26">
        <f t="shared" si="2"/>
        <v>0</v>
      </c>
      <c r="M19" s="26">
        <f t="shared" si="3"/>
        <v>0</v>
      </c>
      <c r="N19" s="26">
        <f t="shared" si="4"/>
        <v>0</v>
      </c>
      <c r="O19" s="26">
        <f t="shared" si="5"/>
        <v>0</v>
      </c>
      <c r="P19" s="26"/>
      <c r="Q19" s="26"/>
      <c r="R19" s="26"/>
      <c r="S19" s="26"/>
      <c r="T19" s="26"/>
      <c r="U19" s="26"/>
      <c r="V19" s="26"/>
      <c r="W19" s="26"/>
      <c r="AD19" s="18"/>
    </row>
    <row r="20" spans="1:30" ht="25.5" customHeight="1">
      <c r="A20" s="1">
        <v>10</v>
      </c>
      <c r="B20" s="49"/>
      <c r="C20" s="49"/>
      <c r="D20" s="2"/>
      <c r="E20" s="2"/>
      <c r="F20" s="2"/>
      <c r="G20" s="2"/>
      <c r="H20" s="2"/>
      <c r="J20" s="26">
        <f t="shared" si="0"/>
        <v>0</v>
      </c>
      <c r="K20" s="26">
        <f t="shared" si="1"/>
        <v>0</v>
      </c>
      <c r="L20" s="26">
        <f t="shared" si="2"/>
        <v>0</v>
      </c>
      <c r="M20" s="26">
        <f t="shared" si="3"/>
        <v>0</v>
      </c>
      <c r="N20" s="26">
        <f t="shared" si="4"/>
        <v>0</v>
      </c>
      <c r="O20" s="26">
        <f t="shared" si="5"/>
        <v>0</v>
      </c>
      <c r="P20" s="26"/>
      <c r="Q20" s="26"/>
      <c r="R20" s="26"/>
      <c r="S20" s="26"/>
      <c r="T20" s="26"/>
      <c r="U20" s="26"/>
      <c r="V20" s="26"/>
      <c r="W20" s="26"/>
      <c r="AD20" s="18"/>
    </row>
    <row r="21" spans="1:30" ht="25.5" customHeight="1">
      <c r="A21" s="1">
        <v>11</v>
      </c>
      <c r="B21" s="49"/>
      <c r="C21" s="49"/>
      <c r="D21" s="2"/>
      <c r="E21" s="2"/>
      <c r="F21" s="2"/>
      <c r="G21" s="2"/>
      <c r="H21" s="2"/>
      <c r="J21" s="26">
        <f t="shared" si="0"/>
        <v>0</v>
      </c>
      <c r="K21" s="26">
        <f t="shared" si="1"/>
        <v>0</v>
      </c>
      <c r="L21" s="26">
        <f t="shared" si="2"/>
        <v>0</v>
      </c>
      <c r="M21" s="26">
        <f t="shared" si="3"/>
        <v>0</v>
      </c>
      <c r="N21" s="26">
        <f t="shared" si="4"/>
        <v>0</v>
      </c>
      <c r="O21" s="26">
        <f t="shared" si="5"/>
        <v>0</v>
      </c>
      <c r="P21" s="26"/>
      <c r="Q21" s="26"/>
      <c r="R21" s="26"/>
      <c r="S21" s="26"/>
      <c r="T21" s="26"/>
      <c r="U21" s="26"/>
      <c r="V21" s="26"/>
      <c r="W21" s="26"/>
      <c r="AD21" s="18"/>
    </row>
    <row r="22" spans="1:30" ht="25.5" customHeight="1">
      <c r="A22" s="1">
        <v>12</v>
      </c>
      <c r="B22" s="49"/>
      <c r="C22" s="49"/>
      <c r="D22" s="2"/>
      <c r="E22" s="2"/>
      <c r="F22" s="2"/>
      <c r="G22" s="2"/>
      <c r="H22" s="2"/>
      <c r="J22" s="26">
        <f t="shared" si="0"/>
        <v>0</v>
      </c>
      <c r="K22" s="26">
        <f t="shared" si="1"/>
        <v>0</v>
      </c>
      <c r="L22" s="26">
        <f t="shared" si="2"/>
        <v>0</v>
      </c>
      <c r="M22" s="26">
        <f t="shared" si="3"/>
        <v>0</v>
      </c>
      <c r="N22" s="26">
        <f t="shared" si="4"/>
        <v>0</v>
      </c>
      <c r="O22" s="26">
        <f t="shared" si="5"/>
        <v>0</v>
      </c>
      <c r="P22" s="26"/>
      <c r="Q22" s="26"/>
      <c r="R22" s="26"/>
      <c r="S22" s="26"/>
      <c r="T22" s="26"/>
      <c r="U22" s="26"/>
      <c r="V22" s="26"/>
      <c r="W22" s="26"/>
      <c r="AD22" s="18"/>
    </row>
    <row r="23" spans="1:30" ht="25.5" customHeight="1">
      <c r="A23" s="1">
        <v>13</v>
      </c>
      <c r="B23" s="49"/>
      <c r="C23" s="49"/>
      <c r="D23" s="2"/>
      <c r="E23" s="2"/>
      <c r="F23" s="2"/>
      <c r="G23" s="2"/>
      <c r="H23" s="2"/>
      <c r="J23" s="26">
        <f t="shared" si="0"/>
        <v>0</v>
      </c>
      <c r="K23" s="26">
        <f t="shared" si="1"/>
        <v>0</v>
      </c>
      <c r="L23" s="26">
        <f t="shared" si="2"/>
        <v>0</v>
      </c>
      <c r="M23" s="26">
        <f t="shared" si="3"/>
        <v>0</v>
      </c>
      <c r="N23" s="26">
        <f t="shared" si="4"/>
        <v>0</v>
      </c>
      <c r="O23" s="26">
        <f t="shared" si="5"/>
        <v>0</v>
      </c>
      <c r="P23" s="26"/>
      <c r="Q23" s="26"/>
      <c r="R23" s="26"/>
      <c r="S23" s="26"/>
      <c r="T23" s="26"/>
      <c r="U23" s="26"/>
      <c r="V23" s="26"/>
      <c r="W23" s="26"/>
      <c r="AD23" s="18"/>
    </row>
    <row r="24" spans="1:30" ht="25.5" customHeight="1">
      <c r="A24" s="1">
        <v>14</v>
      </c>
      <c r="B24" s="49"/>
      <c r="C24" s="49"/>
      <c r="D24" s="2"/>
      <c r="E24" s="2"/>
      <c r="F24" s="2"/>
      <c r="G24" s="2"/>
      <c r="H24" s="2"/>
      <c r="J24" s="26">
        <f t="shared" si="0"/>
        <v>0</v>
      </c>
      <c r="K24" s="26">
        <f t="shared" si="1"/>
        <v>0</v>
      </c>
      <c r="L24" s="26">
        <f t="shared" si="2"/>
        <v>0</v>
      </c>
      <c r="M24" s="26">
        <f t="shared" si="3"/>
        <v>0</v>
      </c>
      <c r="N24" s="26">
        <f t="shared" si="4"/>
        <v>0</v>
      </c>
      <c r="O24" s="26">
        <f t="shared" si="5"/>
        <v>0</v>
      </c>
      <c r="P24" s="26"/>
      <c r="Q24" s="26"/>
      <c r="R24" s="26"/>
      <c r="S24" s="26"/>
      <c r="T24" s="26"/>
      <c r="U24" s="26"/>
      <c r="V24" s="26"/>
      <c r="W24" s="26"/>
      <c r="AD24" s="18"/>
    </row>
    <row r="25" spans="1:30" ht="25.5" customHeight="1">
      <c r="A25" s="1">
        <v>15</v>
      </c>
      <c r="B25" s="49"/>
      <c r="C25" s="49"/>
      <c r="D25" s="2"/>
      <c r="E25" s="2"/>
      <c r="F25" s="2"/>
      <c r="G25" s="2"/>
      <c r="H25" s="2"/>
      <c r="J25" s="26">
        <f t="shared" si="0"/>
        <v>0</v>
      </c>
      <c r="K25" s="26">
        <f t="shared" si="1"/>
        <v>0</v>
      </c>
      <c r="L25" s="26">
        <f t="shared" si="2"/>
        <v>0</v>
      </c>
      <c r="M25" s="26">
        <f t="shared" si="3"/>
        <v>0</v>
      </c>
      <c r="N25" s="26">
        <f t="shared" si="4"/>
        <v>0</v>
      </c>
      <c r="O25" s="26">
        <f t="shared" si="5"/>
        <v>0</v>
      </c>
      <c r="P25" s="26"/>
      <c r="Q25" s="26"/>
      <c r="R25" s="26"/>
      <c r="S25" s="26"/>
      <c r="T25" s="26"/>
      <c r="U25" s="26"/>
      <c r="V25" s="26"/>
      <c r="W25" s="26"/>
      <c r="AD25" s="18"/>
    </row>
    <row r="26" spans="1:22" ht="21">
      <c r="A26" s="23" t="s">
        <v>35</v>
      </c>
      <c r="I26" s="35" t="s">
        <v>41</v>
      </c>
      <c r="J26" s="34">
        <f aca="true" t="shared" si="6" ref="J26:O26">SUM(J11:J25)</f>
        <v>0</v>
      </c>
      <c r="K26" s="34">
        <f t="shared" si="6"/>
        <v>0</v>
      </c>
      <c r="L26" s="34">
        <f t="shared" si="6"/>
        <v>0</v>
      </c>
      <c r="M26" s="34">
        <f t="shared" si="6"/>
        <v>0</v>
      </c>
      <c r="N26" s="34">
        <f t="shared" si="6"/>
        <v>0</v>
      </c>
      <c r="O26" s="34">
        <f t="shared" si="6"/>
        <v>0</v>
      </c>
      <c r="P26" s="26"/>
      <c r="Q26" s="26"/>
      <c r="R26" s="26"/>
      <c r="S26" s="26"/>
      <c r="T26" s="26"/>
      <c r="U26" s="26"/>
      <c r="V26" s="26"/>
    </row>
    <row r="27" spans="1:22" ht="42" customHeight="1">
      <c r="A27" s="22" t="s">
        <v>4</v>
      </c>
      <c r="B27" s="48" t="s">
        <v>12</v>
      </c>
      <c r="C27" s="48"/>
      <c r="D27" s="22" t="s">
        <v>13</v>
      </c>
      <c r="E27" s="22" t="s">
        <v>5</v>
      </c>
      <c r="F27" s="22" t="s">
        <v>6</v>
      </c>
      <c r="G27" s="22" t="s">
        <v>7</v>
      </c>
      <c r="H27" s="20" t="s">
        <v>27</v>
      </c>
      <c r="J27" s="45" t="s">
        <v>40</v>
      </c>
      <c r="K27" s="45"/>
      <c r="L27" s="45" t="s">
        <v>33</v>
      </c>
      <c r="M27" s="45"/>
      <c r="N27" s="45" t="s">
        <v>32</v>
      </c>
      <c r="O27" s="45"/>
      <c r="P27" s="26"/>
      <c r="Q27" s="26"/>
      <c r="R27" s="26"/>
      <c r="S27" s="26"/>
      <c r="T27" s="26"/>
      <c r="U27" s="26"/>
      <c r="V27" s="26"/>
    </row>
    <row r="28" spans="1:22" ht="25.5" customHeight="1">
      <c r="A28" s="1">
        <v>1</v>
      </c>
      <c r="B28" s="49"/>
      <c r="C28" s="49"/>
      <c r="D28" s="2"/>
      <c r="E28" s="2"/>
      <c r="F28" s="2"/>
      <c r="G28" s="2"/>
      <c r="H28" s="2"/>
      <c r="J28" s="26">
        <f>IF(AND($B28="フルーレの部",$D28="男"),1,0)</f>
        <v>0</v>
      </c>
      <c r="K28" s="26">
        <f>IF(AND($B28="フルーレの部",$D28="女"),1,0)</f>
        <v>0</v>
      </c>
      <c r="L28" s="26">
        <f>IF(AND($B28="エペの部",$D28="男"),1,0)</f>
        <v>0</v>
      </c>
      <c r="M28" s="26">
        <f>IF(AND($B28="エペの部",$D28="女"),1,0)</f>
        <v>0</v>
      </c>
      <c r="N28" s="26">
        <f>IF(AND($B28="サーブルの部",$D28="男"),1,0)</f>
        <v>0</v>
      </c>
      <c r="O28" s="26">
        <f>IF(AND($B28="サーブルの部",$D28="女"),1,0)</f>
        <v>0</v>
      </c>
      <c r="P28" s="26"/>
      <c r="Q28" s="26"/>
      <c r="R28" s="26"/>
      <c r="S28" s="26"/>
      <c r="T28" s="26"/>
      <c r="U28" s="26"/>
      <c r="V28" s="26"/>
    </row>
    <row r="29" spans="1:22" ht="25.5" customHeight="1">
      <c r="A29" s="1">
        <v>2</v>
      </c>
      <c r="B29" s="49"/>
      <c r="C29" s="49"/>
      <c r="D29" s="2"/>
      <c r="E29" s="21"/>
      <c r="F29" s="2"/>
      <c r="G29" s="2"/>
      <c r="H29" s="2"/>
      <c r="J29" s="26">
        <f aca="true" t="shared" si="7" ref="J29:J41">IF(AND($B29="フルーレの部",$D29="男"),1,0)</f>
        <v>0</v>
      </c>
      <c r="K29" s="26">
        <f aca="true" t="shared" si="8" ref="K29:K41">IF(AND($B29="フルーレの部",$D29="女"),1,0)</f>
        <v>0</v>
      </c>
      <c r="L29" s="26">
        <f aca="true" t="shared" si="9" ref="L29:L41">IF(AND($B29="エペの部",$D29="男"),1,0)</f>
        <v>0</v>
      </c>
      <c r="M29" s="26">
        <f aca="true" t="shared" si="10" ref="M29:M41">IF(AND($B29="エペの部",$D29="女"),1,0)</f>
        <v>0</v>
      </c>
      <c r="N29" s="26">
        <f aca="true" t="shared" si="11" ref="N29:N41">IF(AND($B29="サーブルの部",$D29="男"),1,0)</f>
        <v>0</v>
      </c>
      <c r="O29" s="26">
        <f aca="true" t="shared" si="12" ref="O29:O41">IF(AND($B29="サーブルの部",$D29="女"),1,0)</f>
        <v>0</v>
      </c>
      <c r="P29" s="26"/>
      <c r="Q29" s="26"/>
      <c r="R29" s="26"/>
      <c r="S29" s="26"/>
      <c r="T29" s="26"/>
      <c r="U29" s="26"/>
      <c r="V29" s="26"/>
    </row>
    <row r="30" spans="1:22" ht="25.5" customHeight="1">
      <c r="A30" s="1">
        <v>3</v>
      </c>
      <c r="B30" s="49"/>
      <c r="C30" s="49"/>
      <c r="D30" s="21"/>
      <c r="E30" s="21"/>
      <c r="F30" s="2"/>
      <c r="G30" s="2"/>
      <c r="H30" s="2"/>
      <c r="J30" s="26">
        <f t="shared" si="7"/>
        <v>0</v>
      </c>
      <c r="K30" s="26">
        <f t="shared" si="8"/>
        <v>0</v>
      </c>
      <c r="L30" s="26">
        <f t="shared" si="9"/>
        <v>0</v>
      </c>
      <c r="M30" s="26">
        <f t="shared" si="10"/>
        <v>0</v>
      </c>
      <c r="N30" s="26">
        <f t="shared" si="11"/>
        <v>0</v>
      </c>
      <c r="O30" s="26">
        <f t="shared" si="12"/>
        <v>0</v>
      </c>
      <c r="P30" s="26"/>
      <c r="Q30" s="26"/>
      <c r="R30" s="26"/>
      <c r="S30" s="26"/>
      <c r="T30" s="26"/>
      <c r="U30" s="26"/>
      <c r="V30" s="26"/>
    </row>
    <row r="31" spans="1:22" ht="25.5" customHeight="1">
      <c r="A31" s="1">
        <v>4</v>
      </c>
      <c r="B31" s="49"/>
      <c r="C31" s="49"/>
      <c r="D31" s="21"/>
      <c r="E31" s="21"/>
      <c r="F31" s="2"/>
      <c r="G31" s="2"/>
      <c r="H31" s="2"/>
      <c r="J31" s="26">
        <f t="shared" si="7"/>
        <v>0</v>
      </c>
      <c r="K31" s="26">
        <f t="shared" si="8"/>
        <v>0</v>
      </c>
      <c r="L31" s="26">
        <f t="shared" si="9"/>
        <v>0</v>
      </c>
      <c r="M31" s="26">
        <f t="shared" si="10"/>
        <v>0</v>
      </c>
      <c r="N31" s="26">
        <f t="shared" si="11"/>
        <v>0</v>
      </c>
      <c r="O31" s="26">
        <f t="shared" si="12"/>
        <v>0</v>
      </c>
      <c r="P31" s="26"/>
      <c r="Q31" s="26"/>
      <c r="R31" s="26"/>
      <c r="S31" s="26"/>
      <c r="T31" s="26"/>
      <c r="U31" s="26"/>
      <c r="V31" s="26"/>
    </row>
    <row r="32" spans="1:22" ht="25.5" customHeight="1">
      <c r="A32" s="1">
        <v>5</v>
      </c>
      <c r="B32" s="49"/>
      <c r="C32" s="49"/>
      <c r="D32" s="21"/>
      <c r="E32" s="21"/>
      <c r="F32" s="2"/>
      <c r="G32" s="2"/>
      <c r="H32" s="2"/>
      <c r="J32" s="26">
        <f t="shared" si="7"/>
        <v>0</v>
      </c>
      <c r="K32" s="26">
        <f t="shared" si="8"/>
        <v>0</v>
      </c>
      <c r="L32" s="26">
        <f t="shared" si="9"/>
        <v>0</v>
      </c>
      <c r="M32" s="26">
        <f t="shared" si="10"/>
        <v>0</v>
      </c>
      <c r="N32" s="26">
        <f t="shared" si="11"/>
        <v>0</v>
      </c>
      <c r="O32" s="26">
        <f t="shared" si="12"/>
        <v>0</v>
      </c>
      <c r="P32" s="26"/>
      <c r="Q32" s="26"/>
      <c r="R32" s="26"/>
      <c r="S32" s="26"/>
      <c r="T32" s="26"/>
      <c r="U32" s="26"/>
      <c r="V32" s="26"/>
    </row>
    <row r="33" spans="1:22" ht="25.5" customHeight="1">
      <c r="A33" s="1">
        <v>6</v>
      </c>
      <c r="B33" s="49"/>
      <c r="C33" s="49"/>
      <c r="D33" s="21"/>
      <c r="E33" s="21"/>
      <c r="F33" s="2"/>
      <c r="G33" s="2"/>
      <c r="H33" s="2"/>
      <c r="J33" s="26">
        <f t="shared" si="7"/>
        <v>0</v>
      </c>
      <c r="K33" s="26">
        <f t="shared" si="8"/>
        <v>0</v>
      </c>
      <c r="L33" s="26">
        <f t="shared" si="9"/>
        <v>0</v>
      </c>
      <c r="M33" s="26">
        <f t="shared" si="10"/>
        <v>0</v>
      </c>
      <c r="N33" s="26">
        <f t="shared" si="11"/>
        <v>0</v>
      </c>
      <c r="O33" s="26">
        <f t="shared" si="12"/>
        <v>0</v>
      </c>
      <c r="P33" s="26"/>
      <c r="Q33" s="26"/>
      <c r="R33" s="26"/>
      <c r="S33" s="26"/>
      <c r="T33" s="26"/>
      <c r="U33" s="26"/>
      <c r="V33" s="26"/>
    </row>
    <row r="34" spans="1:22" ht="25.5" customHeight="1">
      <c r="A34" s="1">
        <v>7</v>
      </c>
      <c r="B34" s="49"/>
      <c r="C34" s="49"/>
      <c r="D34" s="21"/>
      <c r="E34" s="21"/>
      <c r="F34" s="2"/>
      <c r="G34" s="2"/>
      <c r="H34" s="2"/>
      <c r="J34" s="26">
        <f t="shared" si="7"/>
        <v>0</v>
      </c>
      <c r="K34" s="26">
        <f t="shared" si="8"/>
        <v>0</v>
      </c>
      <c r="L34" s="26">
        <f t="shared" si="9"/>
        <v>0</v>
      </c>
      <c r="M34" s="26">
        <f t="shared" si="10"/>
        <v>0</v>
      </c>
      <c r="N34" s="26">
        <f t="shared" si="11"/>
        <v>0</v>
      </c>
      <c r="O34" s="26">
        <f t="shared" si="12"/>
        <v>0</v>
      </c>
      <c r="P34" s="26"/>
      <c r="Q34" s="26"/>
      <c r="R34" s="26"/>
      <c r="S34" s="26"/>
      <c r="T34" s="26"/>
      <c r="U34" s="26"/>
      <c r="V34" s="26"/>
    </row>
    <row r="35" spans="1:22" ht="25.5" customHeight="1">
      <c r="A35" s="1">
        <v>8</v>
      </c>
      <c r="B35" s="49"/>
      <c r="C35" s="49"/>
      <c r="D35" s="2"/>
      <c r="E35" s="21"/>
      <c r="F35" s="2"/>
      <c r="G35" s="2"/>
      <c r="H35" s="2"/>
      <c r="J35" s="26">
        <f t="shared" si="7"/>
        <v>0</v>
      </c>
      <c r="K35" s="26">
        <f t="shared" si="8"/>
        <v>0</v>
      </c>
      <c r="L35" s="26">
        <f t="shared" si="9"/>
        <v>0</v>
      </c>
      <c r="M35" s="26">
        <f t="shared" si="10"/>
        <v>0</v>
      </c>
      <c r="N35" s="26">
        <f t="shared" si="11"/>
        <v>0</v>
      </c>
      <c r="O35" s="26">
        <f t="shared" si="12"/>
        <v>0</v>
      </c>
      <c r="P35" s="26"/>
      <c r="Q35" s="26"/>
      <c r="R35" s="26"/>
      <c r="S35" s="26"/>
      <c r="T35" s="26"/>
      <c r="U35" s="26"/>
      <c r="V35" s="26"/>
    </row>
    <row r="36" spans="1:22" ht="25.5" customHeight="1">
      <c r="A36" s="1">
        <v>9</v>
      </c>
      <c r="B36" s="49"/>
      <c r="C36" s="49"/>
      <c r="D36" s="21"/>
      <c r="E36" s="21"/>
      <c r="F36" s="2"/>
      <c r="G36" s="2"/>
      <c r="H36" s="2"/>
      <c r="J36" s="26">
        <f t="shared" si="7"/>
        <v>0</v>
      </c>
      <c r="K36" s="26">
        <f t="shared" si="8"/>
        <v>0</v>
      </c>
      <c r="L36" s="26">
        <f t="shared" si="9"/>
        <v>0</v>
      </c>
      <c r="M36" s="26">
        <f t="shared" si="10"/>
        <v>0</v>
      </c>
      <c r="N36" s="26">
        <f t="shared" si="11"/>
        <v>0</v>
      </c>
      <c r="O36" s="26">
        <f t="shared" si="12"/>
        <v>0</v>
      </c>
      <c r="P36" s="26"/>
      <c r="Q36" s="26"/>
      <c r="R36" s="26"/>
      <c r="S36" s="26"/>
      <c r="T36" s="26"/>
      <c r="U36" s="26"/>
      <c r="V36" s="26"/>
    </row>
    <row r="37" spans="1:22" ht="25.5" customHeight="1">
      <c r="A37" s="1">
        <v>10</v>
      </c>
      <c r="B37" s="49"/>
      <c r="C37" s="49"/>
      <c r="D37" s="21"/>
      <c r="E37" s="21"/>
      <c r="F37" s="2"/>
      <c r="G37" s="2"/>
      <c r="H37" s="2"/>
      <c r="J37" s="26">
        <f t="shared" si="7"/>
        <v>0</v>
      </c>
      <c r="K37" s="26">
        <f t="shared" si="8"/>
        <v>0</v>
      </c>
      <c r="L37" s="26">
        <f t="shared" si="9"/>
        <v>0</v>
      </c>
      <c r="M37" s="26">
        <f t="shared" si="10"/>
        <v>0</v>
      </c>
      <c r="N37" s="26">
        <f t="shared" si="11"/>
        <v>0</v>
      </c>
      <c r="O37" s="26">
        <f t="shared" si="12"/>
        <v>0</v>
      </c>
      <c r="P37" s="26"/>
      <c r="Q37" s="26"/>
      <c r="R37" s="26"/>
      <c r="S37" s="26"/>
      <c r="T37" s="26"/>
      <c r="U37" s="26"/>
      <c r="V37" s="26"/>
    </row>
    <row r="38" spans="1:22" ht="25.5" customHeight="1">
      <c r="A38" s="1">
        <v>11</v>
      </c>
      <c r="B38" s="49"/>
      <c r="C38" s="49"/>
      <c r="D38" s="21"/>
      <c r="E38" s="21"/>
      <c r="F38" s="21"/>
      <c r="G38" s="21"/>
      <c r="H38" s="21"/>
      <c r="J38" s="26">
        <f t="shared" si="7"/>
        <v>0</v>
      </c>
      <c r="K38" s="26">
        <f t="shared" si="8"/>
        <v>0</v>
      </c>
      <c r="L38" s="26">
        <f t="shared" si="9"/>
        <v>0</v>
      </c>
      <c r="M38" s="26">
        <f t="shared" si="10"/>
        <v>0</v>
      </c>
      <c r="N38" s="26">
        <f t="shared" si="11"/>
        <v>0</v>
      </c>
      <c r="O38" s="26">
        <f t="shared" si="12"/>
        <v>0</v>
      </c>
      <c r="P38" s="26"/>
      <c r="Q38" s="26"/>
      <c r="R38" s="26"/>
      <c r="S38" s="26"/>
      <c r="T38" s="26"/>
      <c r="U38" s="26"/>
      <c r="V38" s="26"/>
    </row>
    <row r="39" spans="1:22" ht="25.5" customHeight="1">
      <c r="A39" s="1">
        <v>12</v>
      </c>
      <c r="B39" s="49"/>
      <c r="C39" s="49"/>
      <c r="D39" s="21"/>
      <c r="E39" s="21"/>
      <c r="F39" s="21"/>
      <c r="G39" s="21"/>
      <c r="H39" s="21"/>
      <c r="J39" s="26">
        <f t="shared" si="7"/>
        <v>0</v>
      </c>
      <c r="K39" s="26">
        <f t="shared" si="8"/>
        <v>0</v>
      </c>
      <c r="L39" s="26">
        <f t="shared" si="9"/>
        <v>0</v>
      </c>
      <c r="M39" s="26">
        <f t="shared" si="10"/>
        <v>0</v>
      </c>
      <c r="N39" s="26">
        <f t="shared" si="11"/>
        <v>0</v>
      </c>
      <c r="O39" s="26">
        <f t="shared" si="12"/>
        <v>0</v>
      </c>
      <c r="P39" s="26"/>
      <c r="Q39" s="26"/>
      <c r="R39" s="26"/>
      <c r="S39" s="26"/>
      <c r="T39" s="26"/>
      <c r="U39" s="26"/>
      <c r="V39" s="26"/>
    </row>
    <row r="40" spans="1:22" ht="25.5" customHeight="1">
      <c r="A40" s="1">
        <v>13</v>
      </c>
      <c r="B40" s="49"/>
      <c r="C40" s="49"/>
      <c r="D40" s="21"/>
      <c r="E40" s="21"/>
      <c r="F40" s="21"/>
      <c r="G40" s="21"/>
      <c r="H40" s="21"/>
      <c r="J40" s="26">
        <f t="shared" si="7"/>
        <v>0</v>
      </c>
      <c r="K40" s="26">
        <f t="shared" si="8"/>
        <v>0</v>
      </c>
      <c r="L40" s="26">
        <f t="shared" si="9"/>
        <v>0</v>
      </c>
      <c r="M40" s="26">
        <f t="shared" si="10"/>
        <v>0</v>
      </c>
      <c r="N40" s="26">
        <f t="shared" si="11"/>
        <v>0</v>
      </c>
      <c r="O40" s="26">
        <f t="shared" si="12"/>
        <v>0</v>
      </c>
      <c r="P40" s="26"/>
      <c r="Q40" s="26"/>
      <c r="R40" s="26"/>
      <c r="S40" s="26"/>
      <c r="T40" s="26"/>
      <c r="U40" s="26"/>
      <c r="V40" s="26"/>
    </row>
    <row r="41" spans="1:22" ht="25.5" customHeight="1">
      <c r="A41" s="1">
        <v>14</v>
      </c>
      <c r="B41" s="49"/>
      <c r="C41" s="49"/>
      <c r="D41" s="21"/>
      <c r="E41" s="21"/>
      <c r="F41" s="21"/>
      <c r="G41" s="21"/>
      <c r="H41" s="21"/>
      <c r="J41" s="26">
        <f t="shared" si="7"/>
        <v>0</v>
      </c>
      <c r="K41" s="26">
        <f t="shared" si="8"/>
        <v>0</v>
      </c>
      <c r="L41" s="26">
        <f t="shared" si="9"/>
        <v>0</v>
      </c>
      <c r="M41" s="26">
        <f t="shared" si="10"/>
        <v>0</v>
      </c>
      <c r="N41" s="26">
        <f t="shared" si="11"/>
        <v>0</v>
      </c>
      <c r="O41" s="26">
        <f t="shared" si="12"/>
        <v>0</v>
      </c>
      <c r="P41" s="26"/>
      <c r="Q41" s="26"/>
      <c r="R41" s="26"/>
      <c r="S41" s="26"/>
      <c r="T41" s="26"/>
      <c r="U41" s="26"/>
      <c r="V41" s="26"/>
    </row>
    <row r="42" spans="1:22" ht="25.5" customHeight="1">
      <c r="A42" s="1">
        <v>15</v>
      </c>
      <c r="B42" s="49"/>
      <c r="C42" s="49"/>
      <c r="D42" s="21"/>
      <c r="E42" s="21"/>
      <c r="F42" s="21"/>
      <c r="G42" s="21"/>
      <c r="H42" s="21"/>
      <c r="J42" s="26">
        <f>IF(AND($B42="フルーレの部",$D42="男"),1,0)</f>
        <v>0</v>
      </c>
      <c r="K42" s="26">
        <f>IF(AND($B42="フルーレの部",$D42="女"),1,0)</f>
        <v>0</v>
      </c>
      <c r="L42" s="26">
        <f>IF(AND($B42="エペの部",$D42="男"),1,0)</f>
        <v>0</v>
      </c>
      <c r="M42" s="26">
        <f>IF(AND($B42="エペの部",$D42="女"),1,0)</f>
        <v>0</v>
      </c>
      <c r="N42" s="26">
        <f>IF(AND($B42="サーブルの部",$D42="男"),1,0)</f>
        <v>0</v>
      </c>
      <c r="O42" s="26">
        <f>IF(AND($B42="サーブルの部",$D42="女"),1,0)</f>
        <v>0</v>
      </c>
      <c r="P42" s="26"/>
      <c r="Q42" s="26"/>
      <c r="R42" s="26"/>
      <c r="S42" s="26"/>
      <c r="T42" s="26"/>
      <c r="U42" s="26"/>
      <c r="V42" s="26"/>
    </row>
    <row r="43" spans="9:22" ht="26.25" customHeight="1">
      <c r="I43" s="35" t="s">
        <v>41</v>
      </c>
      <c r="J43" s="34">
        <f aca="true" t="shared" si="13" ref="J43:O43">SUM(J28:J42)</f>
        <v>0</v>
      </c>
      <c r="K43" s="34">
        <f t="shared" si="13"/>
        <v>0</v>
      </c>
      <c r="L43" s="34">
        <f t="shared" si="13"/>
        <v>0</v>
      </c>
      <c r="M43" s="34">
        <f t="shared" si="13"/>
        <v>0</v>
      </c>
      <c r="N43" s="34">
        <f t="shared" si="13"/>
        <v>0</v>
      </c>
      <c r="O43" s="34">
        <f t="shared" si="13"/>
        <v>0</v>
      </c>
      <c r="P43" s="26"/>
      <c r="Q43" s="26"/>
      <c r="R43" s="26"/>
      <c r="S43" s="26"/>
      <c r="T43" s="26"/>
      <c r="U43" s="26"/>
      <c r="V43" s="26"/>
    </row>
    <row r="44" spans="6:22" ht="13.5">
      <c r="F44" s="24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6:22" ht="13.5">
      <c r="F45" s="24" t="s">
        <v>24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6:22" ht="13.5">
      <c r="F46" s="24" t="s">
        <v>25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6:22" ht="13.5">
      <c r="F47" s="25" t="s">
        <v>31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6:22" ht="13.5">
      <c r="F48" s="27" t="s">
        <v>33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6:22" ht="13.5">
      <c r="F49" s="28" t="s">
        <v>32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0:22" ht="13.5"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0:22" ht="13.5"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</sheetData>
  <sheetProtection/>
  <mergeCells count="46">
    <mergeCell ref="B8:C8"/>
    <mergeCell ref="B9:C9"/>
    <mergeCell ref="A1:H1"/>
    <mergeCell ref="C3:H3"/>
    <mergeCell ref="C4:H4"/>
    <mergeCell ref="C5:H5"/>
    <mergeCell ref="C6:H6"/>
    <mergeCell ref="A6:B6"/>
    <mergeCell ref="B33:C33"/>
    <mergeCell ref="B34:C34"/>
    <mergeCell ref="B35:C35"/>
    <mergeCell ref="B36:C36"/>
    <mergeCell ref="B37:C37"/>
    <mergeCell ref="L27:M27"/>
    <mergeCell ref="B28:C28"/>
    <mergeCell ref="B29:C29"/>
    <mergeCell ref="B30:C30"/>
    <mergeCell ref="B31:C31"/>
    <mergeCell ref="B32:C32"/>
    <mergeCell ref="J27:K27"/>
    <mergeCell ref="B20:C20"/>
    <mergeCell ref="B21:C21"/>
    <mergeCell ref="B22:C22"/>
    <mergeCell ref="B23:C23"/>
    <mergeCell ref="B24:C24"/>
    <mergeCell ref="B25:C25"/>
    <mergeCell ref="B41:C41"/>
    <mergeCell ref="B42:C42"/>
    <mergeCell ref="B11:C11"/>
    <mergeCell ref="B12:C12"/>
    <mergeCell ref="A3:B3"/>
    <mergeCell ref="A4:B4"/>
    <mergeCell ref="A5:B5"/>
    <mergeCell ref="B13:C13"/>
    <mergeCell ref="B14:C14"/>
    <mergeCell ref="B15:C15"/>
    <mergeCell ref="N27:O27"/>
    <mergeCell ref="B10:C10"/>
    <mergeCell ref="B27:C27"/>
    <mergeCell ref="B38:C38"/>
    <mergeCell ref="B39:C39"/>
    <mergeCell ref="B40:C40"/>
    <mergeCell ref="B16:C16"/>
    <mergeCell ref="B17:C17"/>
    <mergeCell ref="B18:C18"/>
    <mergeCell ref="B19:C19"/>
  </mergeCells>
  <conditionalFormatting sqref="C3:C6 B9:C9 B28:H28 B29:D29 F29:H37 E29:E42 B11:H25 B35:D35 B32:C34 D30:D34 B36:C37 D36:D40 B10">
    <cfRule type="cellIs" priority="4" dxfId="0" operator="equal" stopIfTrue="1">
      <formula>""</formula>
    </cfRule>
  </conditionalFormatting>
  <conditionalFormatting sqref="F38:H42 D41:D42">
    <cfRule type="cellIs" priority="3" dxfId="0" operator="equal" stopIfTrue="1">
      <formula>""</formula>
    </cfRule>
  </conditionalFormatting>
  <conditionalFormatting sqref="B30:C31">
    <cfRule type="cellIs" priority="2" dxfId="0" operator="equal" stopIfTrue="1">
      <formula>""</formula>
    </cfRule>
  </conditionalFormatting>
  <conditionalFormatting sqref="B38:C42">
    <cfRule type="cellIs" priority="1" dxfId="0" operator="equal" stopIfTrue="1">
      <formula>""</formula>
    </cfRule>
  </conditionalFormatting>
  <dataValidations count="5">
    <dataValidation type="list" allowBlank="1" showInputMessage="1" showErrorMessage="1" sqref="E11:E25">
      <formula1>"１年,２年,３年,４年,５年,６年"</formula1>
    </dataValidation>
    <dataValidation type="list" allowBlank="1" showInputMessage="1" showErrorMessage="1" sqref="D11:D25 D28:D42">
      <formula1>"男,女"</formula1>
    </dataValidation>
    <dataValidation type="list" allowBlank="1" showInputMessage="1" showErrorMessage="1" sqref="B9:B25 C9 C11:C25">
      <formula1>$F$44:$F$47</formula1>
    </dataValidation>
    <dataValidation type="list" allowBlank="1" showInputMessage="1" showErrorMessage="1" sqref="E28:E42">
      <formula1>"１年,２年,３年"</formula1>
    </dataValidation>
    <dataValidation type="list" allowBlank="1" showInputMessage="1" showErrorMessage="1" sqref="B28:C42">
      <formula1>"フルーレの部,エペの部,サーブルの部"</formula1>
    </dataValidation>
  </dataValidations>
  <printOptions/>
  <pageMargins left="0.82" right="0.3937007874015748" top="0.4724409448818898" bottom="0.32" header="0.31496062992125984" footer="0.2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6">
      <selection activeCell="C29" sqref="C29"/>
    </sheetView>
  </sheetViews>
  <sheetFormatPr defaultColWidth="9.140625" defaultRowHeight="15"/>
  <cols>
    <col min="1" max="1" width="8.421875" style="13" customWidth="1"/>
    <col min="2" max="2" width="8.8515625" style="13" customWidth="1"/>
    <col min="3" max="3" width="11.421875" style="13" customWidth="1"/>
    <col min="4" max="5" width="38.7109375" style="13" customWidth="1"/>
    <col min="6" max="16384" width="9.00390625" style="13" customWidth="1"/>
  </cols>
  <sheetData>
    <row r="1" spans="1:7" ht="29.25">
      <c r="A1" s="62" t="s">
        <v>39</v>
      </c>
      <c r="B1" s="62"/>
      <c r="C1" s="62"/>
      <c r="D1" s="62"/>
      <c r="E1" s="62"/>
      <c r="F1" s="3"/>
      <c r="G1" s="3"/>
    </row>
    <row r="2" spans="1:5" ht="29.25">
      <c r="A2" s="63" t="s">
        <v>10</v>
      </c>
      <c r="B2" s="63"/>
      <c r="C2" s="63"/>
      <c r="D2" s="63"/>
      <c r="E2" s="63"/>
    </row>
    <row r="3" ht="21" customHeight="1" thickBot="1">
      <c r="E3" s="4"/>
    </row>
    <row r="4" spans="1:5" ht="42" customHeight="1">
      <c r="A4" s="64" t="s">
        <v>1</v>
      </c>
      <c r="B4" s="65"/>
      <c r="C4" s="66">
        <f>IF('申込用紙'!C3="","",'申込用紙'!C3)</f>
      </c>
      <c r="D4" s="66"/>
      <c r="E4" s="67"/>
    </row>
    <row r="5" spans="1:5" ht="42" customHeight="1">
      <c r="A5" s="68" t="s">
        <v>2</v>
      </c>
      <c r="B5" s="69"/>
      <c r="C5" s="70">
        <f>IF('申込用紙'!C4="","",'申込用紙'!C4)</f>
      </c>
      <c r="D5" s="70"/>
      <c r="E5" s="71"/>
    </row>
    <row r="6" spans="1:5" ht="42" customHeight="1">
      <c r="A6" s="68" t="s">
        <v>3</v>
      </c>
      <c r="B6" s="69"/>
      <c r="C6" s="70">
        <f>IF('申込用紙'!C5="","",'申込用紙'!C5)</f>
      </c>
      <c r="D6" s="70"/>
      <c r="E6" s="71"/>
    </row>
    <row r="7" spans="1:5" ht="42" customHeight="1" thickBot="1">
      <c r="A7" s="80" t="s">
        <v>11</v>
      </c>
      <c r="B7" s="81"/>
      <c r="C7" s="82">
        <f>IF('申込用紙'!C6="","",'申込用紙'!C6)</f>
      </c>
      <c r="D7" s="82"/>
      <c r="E7" s="83"/>
    </row>
    <row r="8" ht="15" customHeight="1" thickBot="1"/>
    <row r="9" spans="1:5" ht="42" customHeight="1" thickBot="1">
      <c r="A9" s="84" t="s">
        <v>12</v>
      </c>
      <c r="B9" s="85"/>
      <c r="C9" s="85"/>
      <c r="D9" s="36" t="s">
        <v>20</v>
      </c>
      <c r="E9" s="37" t="s">
        <v>21</v>
      </c>
    </row>
    <row r="10" spans="1:5" ht="36" customHeight="1">
      <c r="A10" s="86" t="s">
        <v>29</v>
      </c>
      <c r="B10" s="87"/>
      <c r="C10" s="87"/>
      <c r="D10" s="5">
        <f>'申込用紙'!J26</f>
        <v>0</v>
      </c>
      <c r="E10" s="6">
        <f>'申込用紙'!K26</f>
        <v>0</v>
      </c>
    </row>
    <row r="11" spans="1:5" ht="36" customHeight="1">
      <c r="A11" s="58" t="s">
        <v>26</v>
      </c>
      <c r="B11" s="59"/>
      <c r="C11" s="59"/>
      <c r="D11" s="5">
        <f>'申込用紙'!L26</f>
        <v>0</v>
      </c>
      <c r="E11" s="6">
        <f>'申込用紙'!M26</f>
        <v>0</v>
      </c>
    </row>
    <row r="12" spans="1:5" ht="36" customHeight="1">
      <c r="A12" s="60" t="s">
        <v>23</v>
      </c>
      <c r="B12" s="61"/>
      <c r="C12" s="61"/>
      <c r="D12" s="7">
        <f>'申込用紙'!N26</f>
        <v>0</v>
      </c>
      <c r="E12" s="8">
        <f>'申込用紙'!O26</f>
        <v>0</v>
      </c>
    </row>
    <row r="13" spans="1:5" ht="36" customHeight="1">
      <c r="A13" s="56" t="s">
        <v>36</v>
      </c>
      <c r="B13" s="57"/>
      <c r="C13" s="57"/>
      <c r="D13" s="9">
        <f>'申込用紙'!J43</f>
        <v>0</v>
      </c>
      <c r="E13" s="10">
        <f>'申込用紙'!K43</f>
        <v>0</v>
      </c>
    </row>
    <row r="14" spans="1:5" ht="36" customHeight="1">
      <c r="A14" s="56" t="s">
        <v>37</v>
      </c>
      <c r="B14" s="57"/>
      <c r="C14" s="57"/>
      <c r="D14" s="9">
        <f>'申込用紙'!L43</f>
        <v>0</v>
      </c>
      <c r="E14" s="10">
        <f>'申込用紙'!M43</f>
        <v>0</v>
      </c>
    </row>
    <row r="15" spans="1:5" ht="36" customHeight="1" thickBot="1">
      <c r="A15" s="56" t="s">
        <v>38</v>
      </c>
      <c r="B15" s="57"/>
      <c r="C15" s="57"/>
      <c r="D15" s="9">
        <f>'申込用紙'!N43</f>
        <v>0</v>
      </c>
      <c r="E15" s="10">
        <f>'申込用紙'!O43</f>
        <v>0</v>
      </c>
    </row>
    <row r="16" spans="1:5" ht="42" customHeight="1" thickBot="1" thickTop="1">
      <c r="A16" s="88" t="s">
        <v>8</v>
      </c>
      <c r="B16" s="89"/>
      <c r="C16" s="89"/>
      <c r="D16" s="38">
        <f>SUM(D10:D15)</f>
        <v>0</v>
      </c>
      <c r="E16" s="39">
        <f>SUM(E10:E15)</f>
        <v>0</v>
      </c>
    </row>
    <row r="17" spans="1:5" ht="42" customHeight="1" thickBot="1" thickTop="1">
      <c r="A17" s="72" t="s">
        <v>9</v>
      </c>
      <c r="B17" s="73"/>
      <c r="C17" s="73"/>
      <c r="D17" s="74">
        <f>SUM(D16:E16)</f>
        <v>0</v>
      </c>
      <c r="E17" s="75"/>
    </row>
    <row r="18" spans="1:4" ht="30" customHeight="1">
      <c r="A18" s="11" t="s">
        <v>19</v>
      </c>
      <c r="D18" s="4"/>
    </row>
    <row r="19" ht="15" customHeight="1" thickBot="1"/>
    <row r="20" spans="1:5" ht="42" customHeight="1" thickBot="1">
      <c r="A20" s="76" t="s">
        <v>0</v>
      </c>
      <c r="B20" s="77"/>
      <c r="C20" s="78" t="str">
        <f>"　３,０００　円　×　"&amp;D17&amp;"　人"</f>
        <v>　３,０００　円　×　0　人</v>
      </c>
      <c r="D20" s="79"/>
      <c r="E20" s="12">
        <f>D17*3000</f>
        <v>0</v>
      </c>
    </row>
    <row r="23" spans="1:8" ht="22.5" customHeight="1">
      <c r="A23" s="14" t="s">
        <v>43</v>
      </c>
      <c r="B23" s="15"/>
      <c r="C23" s="15"/>
      <c r="D23" s="15"/>
      <c r="E23" s="15"/>
      <c r="F23" s="15"/>
      <c r="G23" s="15"/>
      <c r="H23" s="15"/>
    </row>
    <row r="24" spans="1:8" ht="22.5" customHeight="1">
      <c r="A24" s="14" t="s">
        <v>44</v>
      </c>
      <c r="B24" s="15"/>
      <c r="C24" s="15"/>
      <c r="D24" s="15"/>
      <c r="E24" s="15"/>
      <c r="F24" s="15"/>
      <c r="G24" s="15"/>
      <c r="H24" s="15"/>
    </row>
    <row r="25" spans="1:8" ht="22.5" customHeight="1">
      <c r="A25" s="15" t="s">
        <v>28</v>
      </c>
      <c r="B25" s="15"/>
      <c r="C25" s="15"/>
      <c r="D25" s="15"/>
      <c r="E25" s="15"/>
      <c r="F25" s="15"/>
      <c r="G25" s="15"/>
      <c r="H25" s="15"/>
    </row>
    <row r="26" spans="1:8" ht="22.5" customHeight="1">
      <c r="A26" s="15" t="s">
        <v>22</v>
      </c>
      <c r="B26" s="15"/>
      <c r="C26" s="15"/>
      <c r="D26" s="16"/>
      <c r="E26" s="15"/>
      <c r="F26" s="15"/>
      <c r="G26" s="15"/>
      <c r="H26" s="15"/>
    </row>
    <row r="27" spans="1:8" ht="22.5" customHeight="1">
      <c r="A27" s="15" t="s">
        <v>42</v>
      </c>
      <c r="B27" s="15"/>
      <c r="C27" s="15"/>
      <c r="D27" s="15"/>
      <c r="E27" s="15"/>
      <c r="F27" s="15"/>
      <c r="G27" s="15"/>
      <c r="H27" s="15"/>
    </row>
    <row r="28" spans="2:8" ht="22.5" customHeight="1">
      <c r="B28" s="15"/>
      <c r="C28" s="15"/>
      <c r="D28" s="15"/>
      <c r="E28" s="15"/>
      <c r="F28" s="15"/>
      <c r="G28" s="15"/>
      <c r="H28" s="15"/>
    </row>
    <row r="29" spans="2:8" ht="22.5" customHeight="1">
      <c r="B29" s="15"/>
      <c r="C29" s="15"/>
      <c r="D29" s="15"/>
      <c r="E29" s="15"/>
      <c r="F29" s="15"/>
      <c r="G29" s="15"/>
      <c r="H29" s="15"/>
    </row>
  </sheetData>
  <sheetProtection sheet="1"/>
  <mergeCells count="22">
    <mergeCell ref="A13:C13"/>
    <mergeCell ref="A16:C16"/>
    <mergeCell ref="A6:B6"/>
    <mergeCell ref="C6:E6"/>
    <mergeCell ref="A17:C17"/>
    <mergeCell ref="D17:E17"/>
    <mergeCell ref="A20:B20"/>
    <mergeCell ref="C20:D20"/>
    <mergeCell ref="A7:B7"/>
    <mergeCell ref="C7:E7"/>
    <mergeCell ref="A9:C9"/>
    <mergeCell ref="A10:C10"/>
    <mergeCell ref="A14:C14"/>
    <mergeCell ref="A15:C15"/>
    <mergeCell ref="A11:C11"/>
    <mergeCell ref="A12:C12"/>
    <mergeCell ref="A1:E1"/>
    <mergeCell ref="A2:E2"/>
    <mergeCell ref="A4:B4"/>
    <mergeCell ref="C4:E4"/>
    <mergeCell ref="A5:B5"/>
    <mergeCell ref="C5:E5"/>
  </mergeCells>
  <printOptions/>
  <pageMargins left="0.7086614173228347" right="0.45" top="0.7480314960629921" bottom="0.7480314960629921" header="0.31496062992125984" footer="0.31496062992125984"/>
  <pageSetup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uruma</dc:creator>
  <cp:keywords/>
  <dc:description/>
  <cp:lastModifiedBy>owner</cp:lastModifiedBy>
  <cp:lastPrinted>2021-03-04T04:56:17Z</cp:lastPrinted>
  <dcterms:created xsi:type="dcterms:W3CDTF">2008-01-16T05:06:06Z</dcterms:created>
  <dcterms:modified xsi:type="dcterms:W3CDTF">2021-03-09T02:26:43Z</dcterms:modified>
  <cp:category/>
  <cp:version/>
  <cp:contentType/>
  <cp:contentStatus/>
</cp:coreProperties>
</file>